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300" windowHeight="6825" tabRatio="758" activeTab="1"/>
  </bookViews>
  <sheets>
    <sheet name="שער" sheetId="1" r:id="rId1"/>
    <sheet name="5.1.1 " sheetId="2" r:id="rId2"/>
    <sheet name="5.1.2" sheetId="3" r:id="rId3"/>
    <sheet name="5.2.1" sheetId="4" r:id="rId4"/>
    <sheet name="5.2.2" sheetId="5" r:id="rId5"/>
    <sheet name="5.3" sheetId="6" r:id="rId6"/>
    <sheet name="5.4.1" sheetId="7" r:id="rId7"/>
    <sheet name="5.4.2" sheetId="8" r:id="rId8"/>
  </sheets>
  <definedNames>
    <definedName name="_Toc333763682" localSheetId="4">'5.2.2'!#REF!</definedName>
    <definedName name="_Toc333763684" localSheetId="3">'5.2.1'!#REF!</definedName>
    <definedName name="_Toc333763686" localSheetId="5">'5.3'!#REF!</definedName>
    <definedName name="_Toc504161815" localSheetId="7">'5.4.2'!#REF!</definedName>
    <definedName name="_Toc504161816" localSheetId="7">'5.4.2'!#REF!</definedName>
    <definedName name="_Toc504161818" localSheetId="7">'5.4.2'!#REF!</definedName>
    <definedName name="_Toc504161819" localSheetId="7">'5.4.2'!#REF!</definedName>
    <definedName name="_Toc504161840" localSheetId="7">'5.4.2'!#REF!</definedName>
    <definedName name="_Toc505674034" localSheetId="7">'5.4.2'!#REF!</definedName>
    <definedName name="_Toc505674036" localSheetId="7">'5.4.2'!#REF!</definedName>
    <definedName name="_Toc505674039" localSheetId="7">'5.4.2'!#REF!</definedName>
    <definedName name="_Toc505674041" localSheetId="7">'5.4.2'!#REF!</definedName>
    <definedName name="_Toc505674044" localSheetId="7">'5.4.2'!#REF!</definedName>
    <definedName name="_Toc505674046" localSheetId="7">'5.4.2'!#REF!</definedName>
    <definedName name="_Toc505674049" localSheetId="7">'5.4.2'!#REF!</definedName>
    <definedName name="_Toc505674051" localSheetId="7">'5.4.2'!#REF!</definedName>
    <definedName name="_Toc505674053" localSheetId="7">'5.4.2'!#REF!</definedName>
    <definedName name="_Toc505674054" localSheetId="7">'5.4.2'!#REF!</definedName>
    <definedName name="_Toc505674055" localSheetId="7">'5.4.2'!#REF!</definedName>
    <definedName name="_xlnm.Print_Area" localSheetId="2">'5.1.2'!$A$1:$N$2</definedName>
    <definedName name="_xlnm.Print_Area" localSheetId="4">'5.2.2'!#REF!</definedName>
    <definedName name="_xlnm.Print_Area" localSheetId="0">'שער'!$B$1:$C$20</definedName>
    <definedName name="_xlnm.Print_Titles" localSheetId="2">'5.1.2'!$1:$2</definedName>
  </definedNames>
  <calcPr fullCalcOnLoad="1"/>
</workbook>
</file>

<file path=xl/sharedStrings.xml><?xml version="1.0" encoding="utf-8"?>
<sst xmlns="http://schemas.openxmlformats.org/spreadsheetml/2006/main" count="341" uniqueCount="210">
  <si>
    <t>שירות</t>
  </si>
  <si>
    <t>גורם מכפיל</t>
  </si>
  <si>
    <t>הקלק על שם הטבלה בכדי לפתוח את הגליון המתאים</t>
  </si>
  <si>
    <t>הנחיות למילוי טבלאות העלות</t>
  </si>
  <si>
    <t>חזור לעמוד השער</t>
  </si>
  <si>
    <t>טבלאות עלות (פרק 5)</t>
  </si>
  <si>
    <t>יש להשלים הנתונים בתאים הריקים</t>
  </si>
  <si>
    <t xml:space="preserve">שער הדולר להמרה לצורך השוואת ההצעות </t>
  </si>
  <si>
    <t>1. יש להשלים בכל אחת מהטבלאות רק את העמודות שצבען לבן</t>
  </si>
  <si>
    <t>2. בטבלאות בהן ניתן להוסיף שורות יש לוודא שלא חל שיבוש בנוסחאות שבשורה ובסיכומים</t>
  </si>
  <si>
    <t>3. ישנן טבלאות עם ערכים מחושבים בלבד ואין מקום להשלים בהן נתונים</t>
  </si>
  <si>
    <t xml:space="preserve">4. יש לשים לב להוראות המנוסחות בראש כל טבלה </t>
  </si>
  <si>
    <t>5. הסבר מפורט למשמעות כל טבלה ועמודה מצוי בפרק 5 של המפרט</t>
  </si>
  <si>
    <t>6. לאחר השלמת כל הטבלאות יש להדפיס את כולן, לחתום עליהן ולצרפן לפרק 5 של המענה</t>
  </si>
  <si>
    <t>מחב"א</t>
  </si>
  <si>
    <t>#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</si>
  <si>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</si>
  <si>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David"/>
        <family val="2"/>
      </rPr>
      <t> </t>
    </r>
  </si>
  <si>
    <r>
      <t>1.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</si>
  <si>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</si>
  <si>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3.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</si>
  <si>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r>
      <t>4.</t>
    </r>
    <r>
      <rPr>
        <sz val="7"/>
        <rFont val="Times New Roman"/>
        <family val="1"/>
      </rPr>
      <t xml:space="preserve"> </t>
    </r>
    <r>
      <rPr>
        <sz val="12"/>
        <rFont val="David"/>
        <family val="2"/>
      </rPr>
      <t> </t>
    </r>
  </si>
  <si>
    <t>מרכיב תמורה</t>
  </si>
  <si>
    <t>סעיף</t>
  </si>
  <si>
    <t>עלות</t>
  </si>
  <si>
    <t>סכום בש"ח ללא מע"מ</t>
  </si>
  <si>
    <r>
      <t>TCO</t>
    </r>
    <r>
      <rPr>
        <b/>
        <sz val="12"/>
        <rFont val="David"/>
        <family val="2"/>
      </rPr>
      <t xml:space="preserve"> לצורך השוואת הצעות </t>
    </r>
  </si>
  <si>
    <t>מכרז מס' 2020/01</t>
  </si>
  <si>
    <t>אספקה ותחזוקה של ציוד לשדרוג הנתבים ברשת אילן-2</t>
  </si>
  <si>
    <t xml:space="preserve">  5.1.1 רכש ואספקת נתבים חלופת Juniper
</t>
  </si>
  <si>
    <t>SKU</t>
  </si>
  <si>
    <t>Service Duration (Months)</t>
  </si>
  <si>
    <t>Qty</t>
  </si>
  <si>
    <t xml:space="preserve">Cost for Unit $ </t>
  </si>
  <si>
    <t>Cost for the entire Qty</t>
  </si>
  <si>
    <t>MX204</t>
  </si>
  <si>
    <t>CBL-EX-PWR-C13-US</t>
  </si>
  <si>
    <t>JUNOS-64</t>
  </si>
  <si>
    <t>JPSU-650W-AC-AO-BB</t>
  </si>
  <si>
    <t>JNP204-CHAS-BB</t>
  </si>
  <si>
    <t>JNP-FAN-1RU-BB</t>
  </si>
  <si>
    <t>JS-IPv6</t>
  </si>
  <si>
    <t>PAR-ND-MX204</t>
  </si>
  <si>
    <t>MX240BASE3-ACH</t>
  </si>
  <si>
    <t>RE-S-X6-64G-UB</t>
  </si>
  <si>
    <t>CBL-M-PWR-RA-EU</t>
  </si>
  <si>
    <t>SCBE2-MX-BB</t>
  </si>
  <si>
    <t>FFANTRAY-MX240-HC-BB</t>
  </si>
  <si>
    <t>PWR-MX480-2520-AC-BB</t>
  </si>
  <si>
    <t>PWR-MX480-2520-AC-R</t>
  </si>
  <si>
    <t>MPC3E-3D-NG</t>
  </si>
  <si>
    <t>MIC3-3D-10XGE-SFPP</t>
  </si>
  <si>
    <t>MPC2E-3D-NG</t>
  </si>
  <si>
    <t>MIC-3D-20GE-SFP-E</t>
  </si>
  <si>
    <t>MS-MIC-16G</t>
  </si>
  <si>
    <t>S-ES-NPU</t>
  </si>
  <si>
    <t>SVC-ND-MX240</t>
  </si>
  <si>
    <t>SVC-ND-MPC3NG-R</t>
  </si>
  <si>
    <t>SVC-ND-MPC2NG-R</t>
  </si>
  <si>
    <t>SVC-COR-S-ES-NPU</t>
  </si>
  <si>
    <t>SFPP-10GE-LR</t>
  </si>
  <si>
    <t>SFPP-10GE-ZR</t>
  </si>
  <si>
    <t>SFPP-10GE-ER</t>
  </si>
  <si>
    <t>SFPP-10GE-SR</t>
  </si>
  <si>
    <t>SFP-1GE-T</t>
  </si>
  <si>
    <t>SFP-1GE-SX</t>
  </si>
  <si>
    <t>SFP-1GE-LX</t>
  </si>
  <si>
    <t>SFP-GE40KM</t>
  </si>
  <si>
    <t>SFP-GE80KCW1470-ET</t>
  </si>
  <si>
    <t xml:space="preserve">Total cost </t>
  </si>
  <si>
    <r>
      <t>Additional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Items</t>
    </r>
  </si>
  <si>
    <t>S-SFM-FLOWTAP-IN</t>
  </si>
  <si>
    <t>JS-PLATFORM</t>
  </si>
  <si>
    <t>CSD-BASE</t>
  </si>
  <si>
    <t>CSD-1G</t>
  </si>
  <si>
    <t>CSD-10G</t>
  </si>
  <si>
    <t>CSD-40G</t>
  </si>
  <si>
    <t>CSD-100G</t>
  </si>
  <si>
    <t>SVC-SWA-CSD-100G</t>
  </si>
  <si>
    <t>SVC-SWA-CSD-10G</t>
  </si>
  <si>
    <t>SVC-SWA-CSD-1G</t>
  </si>
  <si>
    <t>SVC-SWA-CSD-40G</t>
  </si>
  <si>
    <t>SVC-SWA-CSD-BASE</t>
  </si>
  <si>
    <t>SVC-SWA-JS-PLATFRM</t>
  </si>
  <si>
    <t>יש למלא את התאים הלבנים. אין לשנות נוסחאות.</t>
  </si>
  <si>
    <t>5.1.2  רכש ואספקת נתבים חלופת Cisco</t>
  </si>
  <si>
    <t>5.1.1  רכש ואספקת נתבים חלופת Juniper</t>
  </si>
  <si>
    <t>5.1.2 רכש ואספקת נתבים תחזוקת Cisco</t>
  </si>
  <si>
    <t>Part Number</t>
  </si>
  <si>
    <t>Cost for Unit $</t>
  </si>
  <si>
    <t>ASR1009-X</t>
  </si>
  <si>
    <t>---</t>
  </si>
  <si>
    <t>CON-SNT-ASR9XTBU</t>
  </si>
  <si>
    <t>NETWORK-PNP-LIC</t>
  </si>
  <si>
    <t>ASR1K-INTERNET</t>
  </si>
  <si>
    <t>ASR1000X-FAN</t>
  </si>
  <si>
    <t>ASR1000-ESP100</t>
  </si>
  <si>
    <t>CON-SNT-ASR10ESP</t>
  </si>
  <si>
    <t>ASR1000-ESP-BLANK</t>
  </si>
  <si>
    <t>ASR1000-RP-BLANK</t>
  </si>
  <si>
    <t>ASR1013-ESP-BAFFL</t>
  </si>
  <si>
    <t>ASR1KX-PWR-BLANK</t>
  </si>
  <si>
    <t>ASR1000-RP3</t>
  </si>
  <si>
    <t>CON-SNT-ASR100RA</t>
  </si>
  <si>
    <t>M-ASR1K-RP3-8GB</t>
  </si>
  <si>
    <t>SLASR1-AES</t>
  </si>
  <si>
    <t>CON-SNT-SLASR1AM</t>
  </si>
  <si>
    <t>M-ASR1K-SSD-100GB</t>
  </si>
  <si>
    <t>ASR1KX-AC-1100W-D</t>
  </si>
  <si>
    <t>CAB-ACE</t>
  </si>
  <si>
    <t>ASR1000-MIP100</t>
  </si>
  <si>
    <t>CON-SNT-ASR1000M</t>
  </si>
  <si>
    <t>ASR1000X-AC-1100W</t>
  </si>
  <si>
    <t>SASR1KRPUK9-169</t>
  </si>
  <si>
    <t>EPA-18X1GE</t>
  </si>
  <si>
    <t>CON-SNT-EPEG18X1</t>
  </si>
  <si>
    <t>ASR1000-SIP-BLANK</t>
  </si>
  <si>
    <t>EPA-10X10GE</t>
  </si>
  <si>
    <t>CON-SNT-EPA10X1P</t>
  </si>
  <si>
    <t>Group Name: SFPs</t>
  </si>
  <si>
    <t>GLC-TE=</t>
  </si>
  <si>
    <t>GLC-LH-SMD=</t>
  </si>
  <si>
    <t>GLC-SX-MMD=</t>
  </si>
  <si>
    <t>GLC-ZX-SMD=</t>
  </si>
  <si>
    <t>R-MGMT3X-N-K9</t>
  </si>
  <si>
    <t>CON-ECMU-RMGMT3XN</t>
  </si>
  <si>
    <t>R-PI36-SW-K9</t>
  </si>
  <si>
    <t>CON-ECMU-RPI36SW9</t>
  </si>
  <si>
    <t>L-MGMT3X-PI-BASE</t>
  </si>
  <si>
    <t>CON-ECMU-LMGMBASE</t>
  </si>
  <si>
    <t>L-MGMT3X-ASR1K9</t>
  </si>
  <si>
    <t>CON-ECMU-LMGMTSR1</t>
  </si>
  <si>
    <t>L-FLASR1LI-RTU=</t>
  </si>
  <si>
    <t>CON-SNT-ASR1LIR</t>
  </si>
  <si>
    <t xml:space="preserve">כמות </t>
  </si>
  <si>
    <r>
      <t xml:space="preserve">התקנת נתב קומפלט דגם </t>
    </r>
    <r>
      <rPr>
        <sz val="11"/>
        <rFont val="Times New Roman"/>
        <family val="1"/>
      </rPr>
      <t>MX204</t>
    </r>
    <r>
      <rPr>
        <sz val="12"/>
        <rFont val="David"/>
        <family val="2"/>
      </rPr>
      <t xml:space="preserve"> </t>
    </r>
    <r>
      <rPr>
        <sz val="11"/>
        <rFont val="Times New Roman"/>
        <family val="1"/>
      </rPr>
      <t>Juniper</t>
    </r>
    <r>
      <rPr>
        <sz val="12"/>
        <rFont val="David"/>
        <family val="2"/>
      </rPr>
      <t xml:space="preserve"> בחצר המוסד או הלקוח</t>
    </r>
  </si>
  <si>
    <t>תחזוקת ספק (אינטרגרטור) שנתית על בסיס סעיף 3.1 עבור 8 נתבים בחצרות המוסדות</t>
  </si>
  <si>
    <t>שירות מומחה על בסיס שעה</t>
  </si>
  <si>
    <r>
      <t xml:space="preserve">הדרכה לפי סעיף 2.6.1 - </t>
    </r>
    <r>
      <rPr>
        <sz val="11"/>
        <rFont val="Times New Roman"/>
        <family val="1"/>
      </rPr>
      <t>Juniper</t>
    </r>
  </si>
  <si>
    <r>
      <t xml:space="preserve">הדרכה לפי סעיף 2.6.2 - </t>
    </r>
    <r>
      <rPr>
        <sz val="11"/>
        <rFont val="Times New Roman"/>
        <family val="1"/>
      </rPr>
      <t>Cisco</t>
    </r>
  </si>
  <si>
    <t>סה"כ לשירותים</t>
  </si>
  <si>
    <t>סה"כ עלות לכמות המבוקשת ב- ₪  ללא מע"מ</t>
  </si>
  <si>
    <t>עלות ב- ₪  ללא מע"מ</t>
  </si>
  <si>
    <r>
      <t xml:space="preserve">התקנת נתב קומפלט דגם </t>
    </r>
    <r>
      <rPr>
        <sz val="11"/>
        <rFont val="Times New Roman"/>
        <family val="1"/>
      </rPr>
      <t>Cisco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ASR1009-X</t>
    </r>
    <r>
      <rPr>
        <sz val="12"/>
        <rFont val="David"/>
        <family val="2"/>
      </rPr>
      <t xml:space="preserve"> בחצר המוסד או הלקוח</t>
    </r>
  </si>
  <si>
    <t>5.2.1 שירותים חלופת Juniper</t>
  </si>
  <si>
    <t>5.2.2 שירותים חלופת Cisco</t>
  </si>
  <si>
    <t>5.2.2   שירותים חלופת Cisco</t>
  </si>
  <si>
    <t>5.2.1   שירותים חלופת Juniper</t>
  </si>
  <si>
    <t>5.3 שיעור הנחה ממחירון יצרן</t>
  </si>
  <si>
    <t xml:space="preserve">שיעור </t>
  </si>
  <si>
    <r>
      <t xml:space="preserve">אומדן ב- </t>
    </r>
    <r>
      <rPr>
        <b/>
        <sz val="11"/>
        <rFont val="Times New Roman"/>
        <family val="1"/>
      </rPr>
      <t>$</t>
    </r>
  </si>
  <si>
    <t>סה"כ עלות בפועל לרכש עתידי</t>
  </si>
  <si>
    <r>
      <t xml:space="preserve">שיעור הנחה ממחירון  </t>
    </r>
    <r>
      <rPr>
        <sz val="11"/>
        <rFont val="Times New Roman"/>
        <family val="1"/>
      </rPr>
      <t>GPL</t>
    </r>
    <r>
      <rPr>
        <sz val="12"/>
        <rFont val="David"/>
        <family val="2"/>
      </rPr>
      <t xml:space="preserve"> </t>
    </r>
    <r>
      <rPr>
        <sz val="11"/>
        <rFont val="Times New Roman"/>
        <family val="1"/>
      </rPr>
      <t>Cisco</t>
    </r>
  </si>
  <si>
    <r>
      <t xml:space="preserve">שיעור הנחה ממחירון </t>
    </r>
    <r>
      <rPr>
        <sz val="11"/>
        <rFont val="Times New Roman"/>
        <family val="1"/>
      </rPr>
      <t>GPL</t>
    </r>
    <r>
      <rPr>
        <sz val="12"/>
        <rFont val="David"/>
        <family val="2"/>
      </rPr>
      <t xml:space="preserve"> </t>
    </r>
    <r>
      <rPr>
        <u val="single"/>
        <sz val="12"/>
        <color indexed="21"/>
        <rFont val="David"/>
        <family val="2"/>
      </rPr>
      <t xml:space="preserve"> </t>
    </r>
    <r>
      <rPr>
        <sz val="11"/>
        <rFont val="Times New Roman"/>
        <family val="1"/>
      </rPr>
      <t>Juniper</t>
    </r>
    <r>
      <rPr>
        <u val="single"/>
        <sz val="12"/>
        <color indexed="21"/>
        <rFont val="David"/>
        <family val="2"/>
      </rPr>
      <t xml:space="preserve"> </t>
    </r>
  </si>
  <si>
    <t>5.3  שיעור הנחה ממחירון יצרן</t>
  </si>
  <si>
    <t>5.4.1 TCO עבור  פתרון בחלופת Juniper</t>
  </si>
  <si>
    <t xml:space="preserve">5.4.2 TCO הכולל פתרון בחלופת Cisco </t>
  </si>
  <si>
    <t>5.4.1 TCO חלופת   Juniper</t>
  </si>
  <si>
    <t>5.4.2 TCO חלופת Cisco</t>
  </si>
  <si>
    <t>עלות רכש ואספקת נתבים</t>
  </si>
  <si>
    <r>
      <t xml:space="preserve">5.1.1 שורת </t>
    </r>
    <r>
      <rPr>
        <sz val="11"/>
        <rFont val="Times New Roman"/>
        <family val="1"/>
      </rPr>
      <t>Total Cost</t>
    </r>
  </si>
  <si>
    <t>עלות שירותים</t>
  </si>
  <si>
    <t>5.2.1 שורה 6</t>
  </si>
  <si>
    <t>אומדן עלות רכש עתידי אופציונאלי</t>
  </si>
  <si>
    <t>5.3 שורה 1</t>
  </si>
  <si>
    <t>זיכוי בגין החזר של 5 נתבים</t>
  </si>
  <si>
    <r>
      <t xml:space="preserve">5 נתבי </t>
    </r>
    <r>
      <rPr>
        <sz val="11"/>
        <rFont val="Times New Roman"/>
        <family val="1"/>
      </rPr>
      <t>ASR1004</t>
    </r>
  </si>
  <si>
    <t>גליון סיכומי יש להזין את תא D4 בלבד</t>
  </si>
  <si>
    <r>
      <t xml:space="preserve">5.1.2 שורת </t>
    </r>
    <r>
      <rPr>
        <sz val="11"/>
        <rFont val="Times New Roman"/>
        <family val="1"/>
      </rPr>
      <t>Total Cost</t>
    </r>
  </si>
  <si>
    <t>5.2.2 שורה 5</t>
  </si>
  <si>
    <t>5.3 שורה 2</t>
  </si>
  <si>
    <t>Line Number</t>
  </si>
  <si>
    <t>Group Name: 8 x ASR1009-X 8x10G 18x1G</t>
  </si>
  <si>
    <t xml:space="preserve"> </t>
  </si>
  <si>
    <t>1.0.1</t>
  </si>
  <si>
    <t>1.4.0.1</t>
  </si>
  <si>
    <t>1.9.0.1</t>
  </si>
  <si>
    <t>1.11.0.1</t>
  </si>
  <si>
    <t>1.15.0.1</t>
  </si>
  <si>
    <t>1.19.0.1</t>
  </si>
  <si>
    <t>1.20.0.1</t>
  </si>
  <si>
    <t>2.0.1</t>
  </si>
  <si>
    <t>2.4.0.1</t>
  </si>
  <si>
    <t>2.9.0.1</t>
  </si>
  <si>
    <t>2.11.0.1</t>
  </si>
  <si>
    <t>2.15.0.1</t>
  </si>
  <si>
    <t>2.19.0.1</t>
  </si>
  <si>
    <t>2.20.0.1</t>
  </si>
  <si>
    <t>FLASR1-IPSEC-RTU</t>
  </si>
  <si>
    <t>2.22.0.1</t>
  </si>
  <si>
    <t>CON-SNT-ASRIPSEC</t>
  </si>
  <si>
    <t>SFP-10G-LR-S=</t>
  </si>
  <si>
    <t>SFP-10G-ZR-S=</t>
  </si>
  <si>
    <t>SFP-10G-ER-S=</t>
  </si>
  <si>
    <t>SFP-10G-SR-S=</t>
  </si>
  <si>
    <t>GLC-EX-SMD=</t>
  </si>
  <si>
    <r>
      <t>73.</t>
    </r>
    <r>
      <rPr>
        <b/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 </t>
    </r>
  </si>
  <si>
    <t>Group Name: Management for 8xASR1009X (optional)</t>
  </si>
  <si>
    <t>3.0.1</t>
  </si>
  <si>
    <t>3.1.0.1</t>
  </si>
  <si>
    <t>3.2.0.1</t>
  </si>
  <si>
    <t>3.3.0.1</t>
  </si>
  <si>
    <r>
      <t>82.</t>
    </r>
    <r>
      <rPr>
        <b/>
        <sz val="7"/>
        <rFont val="Times New Roman"/>
        <family val="1"/>
      </rPr>
      <t xml:space="preserve">   </t>
    </r>
    <r>
      <rPr>
        <b/>
        <sz val="9"/>
        <rFont val="Arial"/>
        <family val="2"/>
      </rPr>
      <t> </t>
    </r>
  </si>
  <si>
    <t>Group Name:  LI in the future ASR1K Optional)</t>
  </si>
  <si>
    <t>4.0.1</t>
  </si>
  <si>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Total cost</t>
    </r>
  </si>
  <si>
    <r>
      <rPr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Additional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Items</t>
    </r>
  </si>
  <si>
    <r>
      <t>התקנת נתב קומפלט דגם</t>
    </r>
    <r>
      <rPr>
        <sz val="11"/>
        <rFont val="Times New Roman"/>
        <family val="1"/>
      </rPr>
      <t xml:space="preserve"> MX240</t>
    </r>
    <r>
      <rPr>
        <sz val="11"/>
        <rFont val="Times New Roman"/>
        <family val="1"/>
      </rPr>
      <t xml:space="preserve"> Juniper</t>
    </r>
    <r>
      <rPr>
        <sz val="12"/>
        <rFont val="David"/>
        <family val="2"/>
      </rPr>
      <t xml:space="preserve"> בחצר המוסד או הלקוח</t>
    </r>
  </si>
  <si>
    <t>QSFPP-4X10GE-SR</t>
  </si>
  <si>
    <t>MTP-4LC-M3M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</si>
</sst>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"/>
    <numFmt numFmtId="181" formatCode="&quot;₪&quot;\ #,##0"/>
    <numFmt numFmtId="182" formatCode="&quot;₪&quot;\ #,##0.00"/>
    <numFmt numFmtId="183" formatCode="&quot;₪&quot;\ #,##0.0000"/>
    <numFmt numFmtId="184" formatCode="[$$-409]#,##0_ ;\-[$$-409]#,##0\ "/>
    <numFmt numFmtId="185" formatCode="#,##0_ ;[Red]\-#,##0\ 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$-409]#,##0.00"/>
    <numFmt numFmtId="192" formatCode="&quot;₪&quot;#,##0.00"/>
    <numFmt numFmtId="193" formatCode="&quot;₪&quot;#,##0"/>
  </numFmts>
  <fonts count="6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David"/>
      <family val="2"/>
    </font>
    <font>
      <sz val="7"/>
      <name val="Times New Roman"/>
      <family val="1"/>
    </font>
    <font>
      <b/>
      <sz val="12"/>
      <name val="David"/>
      <family val="2"/>
    </font>
    <font>
      <b/>
      <sz val="11"/>
      <name val="Times New Roman"/>
      <family val="1"/>
    </font>
    <font>
      <b/>
      <sz val="11"/>
      <name val="Davi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2"/>
      <color indexed="21"/>
      <name val="David"/>
      <family val="2"/>
    </font>
    <font>
      <sz val="16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>
        <color indexed="63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60" fillId="0" borderId="6" applyNumberFormat="0" applyFill="0" applyAlignment="0" applyProtection="0"/>
    <xf numFmtId="0" fontId="61" fillId="26" borderId="7" applyNumberFormat="0" applyAlignment="0" applyProtection="0"/>
    <xf numFmtId="41" fontId="0" fillId="0" borderId="0" applyFont="0" applyFill="0" applyBorder="0" applyAlignment="0" applyProtection="0"/>
    <xf numFmtId="0" fontId="62" fillId="29" borderId="2" applyNumberFormat="0" applyAlignment="0" applyProtection="0"/>
    <xf numFmtId="0" fontId="63" fillId="30" borderId="0" applyNumberFormat="0" applyBorder="0" applyAlignment="0" applyProtection="0"/>
    <xf numFmtId="0" fontId="64" fillId="31" borderId="8" applyNumberFormat="0" applyAlignment="0" applyProtection="0"/>
    <xf numFmtId="0" fontId="6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0" fontId="6" fillId="4" borderId="0" xfId="42" applyFill="1" applyAlignment="1" applyProtection="1">
      <alignment horizontal="right" vertical="center" readingOrder="2"/>
      <protection/>
    </xf>
    <xf numFmtId="0" fontId="6" fillId="0" borderId="0" xfId="42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0" fillId="34" borderId="11" xfId="0" applyFont="1" applyFill="1" applyBorder="1" applyAlignment="1">
      <alignment horizontal="center" vertical="center" wrapText="1" readingOrder="2"/>
    </xf>
    <xf numFmtId="0" fontId="20" fillId="34" borderId="12" xfId="0" applyFont="1" applyFill="1" applyBorder="1" applyAlignment="1">
      <alignment horizontal="center" vertical="center" wrapText="1" readingOrder="2"/>
    </xf>
    <xf numFmtId="0" fontId="18" fillId="34" borderId="11" xfId="0" applyFont="1" applyFill="1" applyBorder="1" applyAlignment="1">
      <alignment horizontal="center" vertical="center" wrapText="1" readingOrder="2"/>
    </xf>
    <xf numFmtId="0" fontId="15" fillId="35" borderId="13" xfId="0" applyFont="1" applyFill="1" applyBorder="1" applyAlignment="1">
      <alignment horizontal="center" vertical="center" wrapText="1" readingOrder="2"/>
    </xf>
    <xf numFmtId="0" fontId="15" fillId="36" borderId="13" xfId="0" applyFont="1" applyFill="1" applyBorder="1" applyAlignment="1">
      <alignment horizontal="right" vertical="center" wrapText="1" readingOrder="2"/>
    </xf>
    <xf numFmtId="0" fontId="20" fillId="37" borderId="11" xfId="0" applyFont="1" applyFill="1" applyBorder="1" applyAlignment="1">
      <alignment horizontal="center" vertical="center" readingOrder="2"/>
    </xf>
    <xf numFmtId="0" fontId="9" fillId="38" borderId="14" xfId="0" applyFont="1" applyFill="1" applyBorder="1" applyAlignment="1">
      <alignment horizontal="left" vertical="center" readingOrder="1"/>
    </xf>
    <xf numFmtId="0" fontId="15" fillId="38" borderId="14" xfId="0" applyFont="1" applyFill="1" applyBorder="1" applyAlignment="1">
      <alignment horizontal="center" vertical="center" readingOrder="1"/>
    </xf>
    <xf numFmtId="0" fontId="15" fillId="38" borderId="14" xfId="0" applyFont="1" applyFill="1" applyBorder="1" applyAlignment="1">
      <alignment horizontal="center" vertical="center" wrapText="1" readingOrder="1"/>
    </xf>
    <xf numFmtId="0" fontId="0" fillId="38" borderId="14" xfId="0" applyFont="1" applyFill="1" applyBorder="1" applyAlignment="1">
      <alignment horizontal="center" vertical="center" readingOrder="1"/>
    </xf>
    <xf numFmtId="0" fontId="0" fillId="38" borderId="14" xfId="0" applyFont="1" applyFill="1" applyBorder="1" applyAlignment="1">
      <alignment horizontal="center" vertical="center" wrapText="1" readingOrder="1"/>
    </xf>
    <xf numFmtId="0" fontId="22" fillId="34" borderId="14" xfId="0" applyFont="1" applyFill="1" applyBorder="1" applyAlignment="1">
      <alignment horizontal="left" vertical="center" readingOrder="2"/>
    </xf>
    <xf numFmtId="0" fontId="21" fillId="34" borderId="14" xfId="0" applyFont="1" applyFill="1" applyBorder="1" applyAlignment="1">
      <alignment vertical="top"/>
    </xf>
    <xf numFmtId="0" fontId="21" fillId="34" borderId="14" xfId="0" applyFont="1" applyFill="1" applyBorder="1" applyAlignment="1">
      <alignment horizontal="center" vertical="center" wrapText="1" readingOrder="2"/>
    </xf>
    <xf numFmtId="0" fontId="22" fillId="34" borderId="11" xfId="0" applyFont="1" applyFill="1" applyBorder="1" applyAlignment="1">
      <alignment horizontal="center" vertical="center" wrapText="1" readingOrder="2"/>
    </xf>
    <xf numFmtId="0" fontId="15" fillId="35" borderId="13" xfId="0" applyFont="1" applyFill="1" applyBorder="1" applyAlignment="1">
      <alignment horizontal="left" vertical="center" wrapText="1" indent="2" readingOrder="1"/>
    </xf>
    <xf numFmtId="0" fontId="22" fillId="34" borderId="12" xfId="0" applyFont="1" applyFill="1" applyBorder="1" applyAlignment="1">
      <alignment horizontal="center" vertical="top" wrapText="1" readingOrder="2"/>
    </xf>
    <xf numFmtId="191" fontId="21" fillId="0" borderId="14" xfId="0" applyNumberFormat="1" applyFont="1" applyBorder="1" applyAlignment="1">
      <alignment horizontal="center" vertical="center" wrapText="1" readingOrder="2"/>
    </xf>
    <xf numFmtId="191" fontId="21" fillId="39" borderId="14" xfId="0" applyNumberFormat="1" applyFont="1" applyFill="1" applyBorder="1" applyAlignment="1">
      <alignment horizontal="center" vertical="center" wrapText="1" readingOrder="2"/>
    </xf>
    <xf numFmtId="191" fontId="25" fillId="40" borderId="14" xfId="0" applyNumberFormat="1" applyFont="1" applyFill="1" applyBorder="1" applyAlignment="1">
      <alignment horizontal="center" vertical="center" wrapText="1" readingOrder="2"/>
    </xf>
    <xf numFmtId="0" fontId="16" fillId="38" borderId="14" xfId="0" applyFont="1" applyFill="1" applyBorder="1" applyAlignment="1">
      <alignment horizontal="right" vertical="center" wrapText="1" readingOrder="2"/>
    </xf>
    <xf numFmtId="0" fontId="16" fillId="38" borderId="14" xfId="0" applyFont="1" applyFill="1" applyBorder="1" applyAlignment="1">
      <alignment horizontal="center" vertical="center" wrapText="1" readingOrder="2"/>
    </xf>
    <xf numFmtId="0" fontId="18" fillId="34" borderId="12" xfId="0" applyFont="1" applyFill="1" applyBorder="1" applyAlignment="1">
      <alignment horizontal="center" vertical="top" wrapText="1" readingOrder="2"/>
    </xf>
    <xf numFmtId="0" fontId="16" fillId="34" borderId="12" xfId="0" applyFont="1" applyFill="1" applyBorder="1" applyAlignment="1">
      <alignment horizontal="center" vertical="top" wrapText="1" readingOrder="2"/>
    </xf>
    <xf numFmtId="192" fontId="16" fillId="0" borderId="14" xfId="0" applyNumberFormat="1" applyFont="1" applyBorder="1" applyAlignment="1">
      <alignment horizontal="right" vertical="center" wrapText="1" readingOrder="2"/>
    </xf>
    <xf numFmtId="192" fontId="16" fillId="39" borderId="14" xfId="0" applyNumberFormat="1" applyFont="1" applyFill="1" applyBorder="1" applyAlignment="1">
      <alignment horizontal="center" vertical="center" wrapText="1" readingOrder="2"/>
    </xf>
    <xf numFmtId="192" fontId="16" fillId="40" borderId="14" xfId="0" applyNumberFormat="1" applyFont="1" applyFill="1" applyBorder="1" applyAlignment="1">
      <alignment horizontal="center" vertical="center" wrapText="1" readingOrder="2"/>
    </xf>
    <xf numFmtId="3" fontId="16" fillId="38" borderId="14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justify" vertical="center" readingOrder="2"/>
    </xf>
    <xf numFmtId="10" fontId="16" fillId="36" borderId="14" xfId="0" applyNumberFormat="1" applyFont="1" applyFill="1" applyBorder="1" applyAlignment="1">
      <alignment horizontal="center" vertical="center" wrapText="1" readingOrder="2"/>
    </xf>
    <xf numFmtId="191" fontId="16" fillId="39" borderId="14" xfId="0" applyNumberFormat="1" applyFont="1" applyFill="1" applyBorder="1" applyAlignment="1">
      <alignment horizontal="center" vertical="center" wrapText="1" readingOrder="2"/>
    </xf>
    <xf numFmtId="0" fontId="20" fillId="37" borderId="12" xfId="0" applyFont="1" applyFill="1" applyBorder="1" applyAlignment="1">
      <alignment horizontal="center" vertical="center" readingOrder="2"/>
    </xf>
    <xf numFmtId="0" fontId="20" fillId="37" borderId="12" xfId="0" applyFont="1" applyFill="1" applyBorder="1" applyAlignment="1">
      <alignment horizontal="center" vertical="center" wrapText="1" readingOrder="2"/>
    </xf>
    <xf numFmtId="0" fontId="15" fillId="0" borderId="13" xfId="0" applyFont="1" applyBorder="1" applyAlignment="1">
      <alignment horizontal="right" vertical="center" readingOrder="2"/>
    </xf>
    <xf numFmtId="0" fontId="16" fillId="41" borderId="14" xfId="0" applyFont="1" applyFill="1" applyBorder="1" applyAlignment="1">
      <alignment horizontal="right" vertical="center" readingOrder="2"/>
    </xf>
    <xf numFmtId="0" fontId="16" fillId="41" borderId="14" xfId="0" applyFont="1" applyFill="1" applyBorder="1" applyAlignment="1">
      <alignment horizontal="right" vertical="center" wrapText="1" readingOrder="2"/>
    </xf>
    <xf numFmtId="0" fontId="16" fillId="42" borderId="14" xfId="0" applyFont="1" applyFill="1" applyBorder="1" applyAlignment="1">
      <alignment horizontal="center" vertical="center" wrapText="1" readingOrder="2"/>
    </xf>
    <xf numFmtId="192" fontId="15" fillId="41" borderId="14" xfId="0" applyNumberFormat="1" applyFont="1" applyFill="1" applyBorder="1" applyAlignment="1">
      <alignment horizontal="center" vertical="center" wrapText="1" readingOrder="2"/>
    </xf>
    <xf numFmtId="191" fontId="15" fillId="41" borderId="14" xfId="0" applyNumberFormat="1" applyFont="1" applyFill="1" applyBorder="1" applyAlignment="1">
      <alignment horizontal="center" vertical="center" wrapText="1" readingOrder="2"/>
    </xf>
    <xf numFmtId="192" fontId="15" fillId="42" borderId="14" xfId="0" applyNumberFormat="1" applyFont="1" applyFill="1" applyBorder="1" applyAlignment="1">
      <alignment horizontal="center" vertical="center" wrapText="1" readingOrder="2"/>
    </xf>
    <xf numFmtId="192" fontId="27" fillId="43" borderId="14" xfId="0" applyNumberFormat="1" applyFont="1" applyFill="1" applyBorder="1" applyAlignment="1">
      <alignment horizontal="center" vertical="center" wrapText="1" readingOrder="2"/>
    </xf>
    <xf numFmtId="192" fontId="15" fillId="0" borderId="14" xfId="0" applyNumberFormat="1" applyFont="1" applyBorder="1" applyAlignment="1">
      <alignment horizontal="center" vertical="center" wrapText="1" readingOrder="2"/>
    </xf>
    <xf numFmtId="0" fontId="22" fillId="44" borderId="15" xfId="0" applyFont="1" applyFill="1" applyBorder="1" applyAlignment="1">
      <alignment horizontal="left" vertical="center" wrapText="1" readingOrder="1"/>
    </xf>
    <xf numFmtId="0" fontId="9" fillId="39" borderId="16" xfId="0" applyFont="1" applyFill="1" applyBorder="1" applyAlignment="1">
      <alignment horizontal="center" vertical="center" wrapText="1" readingOrder="1"/>
    </xf>
    <xf numFmtId="0" fontId="10" fillId="44" borderId="15" xfId="0" applyFont="1" applyFill="1" applyBorder="1" applyAlignment="1">
      <alignment horizontal="left" vertical="center" wrapText="1" indent="4" readingOrder="1"/>
    </xf>
    <xf numFmtId="0" fontId="9" fillId="45" borderId="16" xfId="0" applyFont="1" applyFill="1" applyBorder="1" applyAlignment="1">
      <alignment horizontal="center" vertical="center" wrapText="1" readingOrder="1"/>
    </xf>
    <xf numFmtId="191" fontId="9" fillId="0" borderId="16" xfId="0" applyNumberFormat="1" applyFont="1" applyBorder="1" applyAlignment="1">
      <alignment horizontal="center" vertical="center" wrapText="1" readingOrder="1"/>
    </xf>
    <xf numFmtId="191" fontId="21" fillId="39" borderId="16" xfId="0" applyNumberFormat="1" applyFont="1" applyFill="1" applyBorder="1" applyAlignment="1">
      <alignment horizontal="center" vertical="center" wrapText="1" readingOrder="2"/>
    </xf>
    <xf numFmtId="191" fontId="9" fillId="45" borderId="16" xfId="0" applyNumberFormat="1" applyFont="1" applyFill="1" applyBorder="1" applyAlignment="1">
      <alignment horizontal="center" vertical="center" wrapText="1" readingOrder="1"/>
    </xf>
    <xf numFmtId="191" fontId="9" fillId="39" borderId="16" xfId="0" applyNumberFormat="1" applyFont="1" applyFill="1" applyBorder="1" applyAlignment="1">
      <alignment horizontal="center" vertical="center" wrapText="1" readingOrder="1"/>
    </xf>
    <xf numFmtId="191" fontId="22" fillId="46" borderId="16" xfId="0" applyNumberFormat="1" applyFont="1" applyFill="1" applyBorder="1" applyAlignment="1">
      <alignment horizontal="center" vertical="center" wrapText="1" readingOrder="2"/>
    </xf>
    <xf numFmtId="191" fontId="5" fillId="46" borderId="16" xfId="0" applyNumberFormat="1" applyFont="1" applyFill="1" applyBorder="1" applyAlignment="1">
      <alignment horizontal="center" vertical="center" wrapText="1" readingOrder="1"/>
    </xf>
    <xf numFmtId="191" fontId="13" fillId="43" borderId="16" xfId="0" applyNumberFormat="1" applyFont="1" applyFill="1" applyBorder="1" applyAlignment="1">
      <alignment horizontal="center" vertical="center" wrapText="1" readingOrder="1"/>
    </xf>
    <xf numFmtId="0" fontId="10" fillId="45" borderId="16" xfId="0" applyFont="1" applyFill="1" applyBorder="1" applyAlignment="1">
      <alignment horizontal="center" vertical="center" wrapText="1" readingOrder="1"/>
    </xf>
    <xf numFmtId="0" fontId="19" fillId="35" borderId="17" xfId="0" applyFont="1" applyFill="1" applyBorder="1" applyAlignment="1">
      <alignment horizontal="left" vertical="center" wrapText="1" readingOrder="1"/>
    </xf>
    <xf numFmtId="0" fontId="19" fillId="35" borderId="18" xfId="0" applyFont="1" applyFill="1" applyBorder="1" applyAlignment="1">
      <alignment horizontal="center" vertical="center" readingOrder="1"/>
    </xf>
    <xf numFmtId="0" fontId="19" fillId="35" borderId="18" xfId="0" applyFont="1" applyFill="1" applyBorder="1" applyAlignment="1">
      <alignment horizontal="center" vertical="center" wrapText="1" readingOrder="1"/>
    </xf>
    <xf numFmtId="0" fontId="10" fillId="35" borderId="15" xfId="0" applyFont="1" applyFill="1" applyBorder="1" applyAlignment="1">
      <alignment horizontal="left" vertical="center" wrapText="1" readingOrder="1"/>
    </xf>
    <xf numFmtId="0" fontId="9" fillId="35" borderId="15" xfId="0" applyFont="1" applyFill="1" applyBorder="1" applyAlignment="1">
      <alignment horizontal="left" vertical="center" wrapText="1" readingOrder="1"/>
    </xf>
    <xf numFmtId="0" fontId="10" fillId="6" borderId="16" xfId="0" applyFont="1" applyFill="1" applyBorder="1" applyAlignment="1">
      <alignment horizontal="left" vertical="center" readingOrder="1"/>
    </xf>
    <xf numFmtId="0" fontId="9" fillId="6" borderId="16" xfId="0" applyFont="1" applyFill="1" applyBorder="1" applyAlignment="1">
      <alignment horizontal="center" vertical="center" readingOrder="1"/>
    </xf>
    <xf numFmtId="0" fontId="9" fillId="6" borderId="16" xfId="0" applyFont="1" applyFill="1" applyBorder="1" applyAlignment="1">
      <alignment horizontal="left" vertical="center" readingOrder="1"/>
    </xf>
    <xf numFmtId="14" fontId="4" fillId="0" borderId="0" xfId="0" applyNumberFormat="1" applyFont="1" applyAlignment="1" applyProtection="1">
      <alignment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4" borderId="0" xfId="42" applyFill="1" applyAlignment="1" applyProtection="1">
      <alignment horizontal="right" vertical="center" readingOrder="2"/>
      <protection/>
    </xf>
    <xf numFmtId="0" fontId="6" fillId="0" borderId="0" xfId="42" applyAlignment="1" applyProtection="1">
      <alignment/>
      <protection/>
    </xf>
    <xf numFmtId="0" fontId="11" fillId="47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47" borderId="0" xfId="0" applyFont="1" applyFill="1" applyAlignment="1" applyProtection="1">
      <alignment horizontal="right" readingOrder="2"/>
      <protection/>
    </xf>
    <xf numFmtId="0" fontId="9" fillId="0" borderId="0" xfId="0" applyFont="1" applyAlignment="1" applyProtection="1">
      <alignment horizontal="right" readingOrder="2"/>
      <protection/>
    </xf>
    <xf numFmtId="0" fontId="10" fillId="47" borderId="0" xfId="0" applyFont="1" applyFill="1" applyAlignment="1" applyProtection="1">
      <alignment horizontal="right" wrapText="1" readingOrder="2"/>
      <protection/>
    </xf>
    <xf numFmtId="0" fontId="9" fillId="0" borderId="0" xfId="0" applyFont="1" applyAlignment="1" applyProtection="1">
      <alignment horizontal="right" wrapText="1" readingOrder="2"/>
      <protection/>
    </xf>
    <xf numFmtId="0" fontId="6" fillId="4" borderId="0" xfId="42" applyFill="1" applyAlignment="1" applyProtection="1" quotePrefix="1">
      <alignment horizontal="right" vertical="center" readingOrder="2"/>
      <protection/>
    </xf>
    <xf numFmtId="0" fontId="5" fillId="32" borderId="20" xfId="0" applyFont="1" applyFill="1" applyBorder="1" applyAlignment="1" applyProtection="1">
      <alignment horizontal="right" vertical="top" wrapText="1" readingOrder="2"/>
      <protection/>
    </xf>
    <xf numFmtId="0" fontId="5" fillId="32" borderId="21" xfId="0" applyFont="1" applyFill="1" applyBorder="1" applyAlignment="1" applyProtection="1">
      <alignment horizontal="right" vertical="top" wrapText="1" readingOrder="2"/>
      <protection/>
    </xf>
    <xf numFmtId="0" fontId="5" fillId="32" borderId="22" xfId="0" applyFont="1" applyFill="1" applyBorder="1" applyAlignment="1" applyProtection="1">
      <alignment horizontal="right" vertical="top" wrapText="1" readingOrder="2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10" xfId="0" applyFont="1" applyFill="1" applyBorder="1" applyAlignment="1" applyProtection="1">
      <alignment vertical="center" wrapText="1" readingOrder="2"/>
      <protection/>
    </xf>
    <xf numFmtId="0" fontId="0" fillId="32" borderId="10" xfId="0" applyFont="1" applyFill="1" applyBorder="1" applyAlignment="1" applyProtection="1">
      <alignment vertical="center" wrapText="1" readingOrder="2"/>
      <protection/>
    </xf>
    <xf numFmtId="0" fontId="24" fillId="34" borderId="23" xfId="0" applyFont="1" applyFill="1" applyBorder="1" applyAlignment="1">
      <alignment horizontal="left" vertical="center" readingOrder="2"/>
    </xf>
    <xf numFmtId="0" fontId="24" fillId="34" borderId="24" xfId="0" applyFont="1" applyFill="1" applyBorder="1" applyAlignment="1">
      <alignment horizontal="left" vertical="center" readingOrder="2"/>
    </xf>
    <xf numFmtId="0" fontId="24" fillId="34" borderId="12" xfId="0" applyFont="1" applyFill="1" applyBorder="1" applyAlignment="1">
      <alignment horizontal="left" vertical="center" readingOrder="2"/>
    </xf>
    <xf numFmtId="0" fontId="10" fillId="44" borderId="25" xfId="0" applyFont="1" applyFill="1" applyBorder="1" applyAlignment="1">
      <alignment horizontal="center" vertical="center" readingOrder="1"/>
    </xf>
    <xf numFmtId="0" fontId="10" fillId="44" borderId="26" xfId="0" applyFont="1" applyFill="1" applyBorder="1" applyAlignment="1">
      <alignment horizontal="center" vertical="center" readingOrder="1"/>
    </xf>
    <xf numFmtId="0" fontId="10" fillId="44" borderId="18" xfId="0" applyFont="1" applyFill="1" applyBorder="1" applyAlignment="1">
      <alignment horizontal="center" vertical="center" readingOrder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5" fillId="32" borderId="10" xfId="0" applyFont="1" applyFill="1" applyBorder="1" applyAlignment="1" applyProtection="1">
      <alignment horizontal="right" vertical="center" readingOrder="2"/>
      <protection/>
    </xf>
    <xf numFmtId="0" fontId="5" fillId="32" borderId="10" xfId="0" applyFont="1" applyFill="1" applyBorder="1" applyAlignment="1" applyProtection="1">
      <alignment horizontal="right" vertical="center" readingOrder="2"/>
      <protection/>
    </xf>
    <xf numFmtId="0" fontId="0" fillId="48" borderId="28" xfId="0" applyFont="1" applyFill="1" applyBorder="1" applyAlignment="1" applyProtection="1">
      <alignment vertical="top" wrapText="1" readingOrder="2"/>
      <protection/>
    </xf>
    <xf numFmtId="0" fontId="0" fillId="48" borderId="0" xfId="0" applyFont="1" applyFill="1" applyBorder="1" applyAlignment="1" applyProtection="1">
      <alignment vertical="top" wrapText="1" readingOrder="2"/>
      <protection/>
    </xf>
    <xf numFmtId="0" fontId="0" fillId="48" borderId="19" xfId="0" applyFont="1" applyFill="1" applyBorder="1" applyAlignment="1" applyProtection="1">
      <alignment vertical="top" wrapText="1" readingOrder="2"/>
      <protection/>
    </xf>
    <xf numFmtId="0" fontId="22" fillId="44" borderId="25" xfId="0" applyFont="1" applyFill="1" applyBorder="1" applyAlignment="1">
      <alignment horizontal="right" vertical="center" readingOrder="1"/>
    </xf>
    <xf numFmtId="0" fontId="22" fillId="44" borderId="26" xfId="0" applyFont="1" applyFill="1" applyBorder="1" applyAlignment="1">
      <alignment horizontal="right" vertical="center" readingOrder="1"/>
    </xf>
    <xf numFmtId="0" fontId="22" fillId="44" borderId="18" xfId="0" applyFont="1" applyFill="1" applyBorder="1" applyAlignment="1">
      <alignment horizontal="right" vertical="center" readingOrder="1"/>
    </xf>
    <xf numFmtId="0" fontId="10" fillId="44" borderId="25" xfId="0" applyFont="1" applyFill="1" applyBorder="1" applyAlignment="1">
      <alignment horizontal="right" vertical="center" wrapText="1" indent="4" readingOrder="1"/>
    </xf>
    <xf numFmtId="0" fontId="9" fillId="44" borderId="26" xfId="0" applyFont="1" applyFill="1" applyBorder="1" applyAlignment="1">
      <alignment horizontal="right" vertical="center" wrapText="1" indent="4" readingOrder="1"/>
    </xf>
    <xf numFmtId="0" fontId="9" fillId="44" borderId="18" xfId="0" applyFont="1" applyFill="1" applyBorder="1" applyAlignment="1">
      <alignment horizontal="right" vertical="center" wrapText="1" indent="4" readingOrder="1"/>
    </xf>
    <xf numFmtId="0" fontId="29" fillId="49" borderId="25" xfId="0" applyFont="1" applyFill="1" applyBorder="1" applyAlignment="1">
      <alignment horizontal="right" vertical="center" wrapText="1" readingOrder="2"/>
    </xf>
    <xf numFmtId="0" fontId="9" fillId="49" borderId="26" xfId="0" applyFont="1" applyFill="1" applyBorder="1" applyAlignment="1">
      <alignment horizontal="right" vertical="center" wrapText="1" readingOrder="2"/>
    </xf>
    <xf numFmtId="0" fontId="9" fillId="49" borderId="18" xfId="0" applyFont="1" applyFill="1" applyBorder="1" applyAlignment="1">
      <alignment horizontal="right" vertical="center" wrapText="1" readingOrder="2"/>
    </xf>
    <xf numFmtId="0" fontId="21" fillId="49" borderId="25" xfId="0" applyFont="1" applyFill="1" applyBorder="1" applyAlignment="1">
      <alignment horizontal="right" vertical="center" wrapText="1" readingOrder="2"/>
    </xf>
    <xf numFmtId="0" fontId="21" fillId="49" borderId="26" xfId="0" applyFont="1" applyFill="1" applyBorder="1" applyAlignment="1">
      <alignment horizontal="right" vertical="center" wrapText="1" readingOrder="2"/>
    </xf>
    <xf numFmtId="0" fontId="21" fillId="49" borderId="18" xfId="0" applyFont="1" applyFill="1" applyBorder="1" applyAlignment="1">
      <alignment horizontal="right" vertical="center" wrapText="1" readingOrder="2"/>
    </xf>
    <xf numFmtId="0" fontId="10" fillId="44" borderId="25" xfId="0" applyFont="1" applyFill="1" applyBorder="1" applyAlignment="1">
      <alignment horizontal="right" vertical="center" readingOrder="1"/>
    </xf>
    <xf numFmtId="0" fontId="10" fillId="44" borderId="26" xfId="0" applyFont="1" applyFill="1" applyBorder="1" applyAlignment="1">
      <alignment horizontal="right" vertical="center" readingOrder="1"/>
    </xf>
    <xf numFmtId="0" fontId="10" fillId="44" borderId="18" xfId="0" applyFont="1" applyFill="1" applyBorder="1" applyAlignment="1">
      <alignment horizontal="right" vertical="center" readingOrder="1"/>
    </xf>
    <xf numFmtId="0" fontId="5" fillId="32" borderId="10" xfId="0" applyFont="1" applyFill="1" applyBorder="1" applyAlignment="1" applyProtection="1">
      <alignment horizontal="right" vertical="center" wrapText="1" readingOrder="2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wrapText="1"/>
      <protection/>
    </xf>
    <xf numFmtId="0" fontId="0" fillId="3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16" fillId="50" borderId="23" xfId="0" applyFont="1" applyFill="1" applyBorder="1" applyAlignment="1">
      <alignment horizontal="justify" vertical="center" wrapText="1" readingOrder="2"/>
    </xf>
    <xf numFmtId="0" fontId="16" fillId="50" borderId="24" xfId="0" applyFont="1" applyFill="1" applyBorder="1" applyAlignment="1">
      <alignment horizontal="justify" vertical="center" wrapText="1" readingOrder="2"/>
    </xf>
    <xf numFmtId="0" fontId="16" fillId="50" borderId="12" xfId="0" applyFont="1" applyFill="1" applyBorder="1" applyAlignment="1">
      <alignment horizontal="justify" vertical="center" wrapText="1" readingOrder="2"/>
    </xf>
    <xf numFmtId="0" fontId="0" fillId="0" borderId="0" xfId="0" applyBorder="1" applyAlignment="1" applyProtection="1">
      <alignment/>
      <protection/>
    </xf>
    <xf numFmtId="0" fontId="0" fillId="32" borderId="30" xfId="0" applyFont="1" applyFill="1" applyBorder="1" applyAlignment="1" applyProtection="1">
      <alignment vertical="center" wrapText="1" readingOrder="2"/>
      <protection/>
    </xf>
    <xf numFmtId="0" fontId="0" fillId="32" borderId="31" xfId="0" applyFont="1" applyFill="1" applyBorder="1" applyAlignment="1" applyProtection="1">
      <alignment vertical="center" wrapText="1" readingOrder="2"/>
      <protection/>
    </xf>
    <xf numFmtId="0" fontId="0" fillId="32" borderId="32" xfId="0" applyFont="1" applyFill="1" applyBorder="1" applyAlignment="1" applyProtection="1">
      <alignment vertical="center" wrapText="1" readingOrder="2"/>
      <protection/>
    </xf>
    <xf numFmtId="0" fontId="0" fillId="32" borderId="30" xfId="0" applyFont="1" applyFill="1" applyBorder="1" applyAlignment="1" applyProtection="1">
      <alignment vertical="center" wrapText="1" readingOrder="2"/>
      <protection/>
    </xf>
    <xf numFmtId="0" fontId="19" fillId="37" borderId="23" xfId="0" applyFont="1" applyFill="1" applyBorder="1" applyAlignment="1">
      <alignment horizontal="justify" vertical="center" readingOrder="2"/>
    </xf>
    <xf numFmtId="0" fontId="19" fillId="37" borderId="24" xfId="0" applyFont="1" applyFill="1" applyBorder="1" applyAlignment="1">
      <alignment horizontal="justify" vertical="center" readingOrder="2"/>
    </xf>
    <xf numFmtId="0" fontId="19" fillId="37" borderId="12" xfId="0" applyFont="1" applyFill="1" applyBorder="1" applyAlignment="1">
      <alignment horizontal="justify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209550</xdr:colOff>
      <xdr:row>9</xdr:row>
      <xdr:rowOff>161925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5049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0</xdr:col>
      <xdr:colOff>1504950</xdr:colOff>
      <xdr:row>10</xdr:row>
      <xdr:rowOff>85725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049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F20"/>
  <sheetViews>
    <sheetView rightToLeft="1" zoomScalePageLayoutView="0" workbookViewId="0" topLeftCell="A1">
      <pane xSplit="3" ySplit="13" topLeftCell="D14" activePane="bottomRight" state="frozen"/>
      <selection pane="topLeft" activeCell="O6" sqref="O6"/>
      <selection pane="topRight" activeCell="O6" sqref="O6"/>
      <selection pane="bottomLeft" activeCell="O6" sqref="O6"/>
      <selection pane="bottomRight" activeCell="E15" sqref="E15"/>
    </sheetView>
  </sheetViews>
  <sheetFormatPr defaultColWidth="8.8515625" defaultRowHeight="12.75"/>
  <cols>
    <col min="1" max="1" width="23.421875" style="1" customWidth="1"/>
    <col min="2" max="2" width="90.7109375" style="1" customWidth="1"/>
    <col min="3" max="3" width="10.140625" style="1" customWidth="1"/>
    <col min="4" max="4" width="10.57421875" style="1" bestFit="1" customWidth="1"/>
    <col min="5" max="16384" width="8.8515625" style="1" customWidth="1"/>
  </cols>
  <sheetData>
    <row r="1" spans="2:3" ht="22.5" customHeight="1">
      <c r="B1" s="81" t="s">
        <v>14</v>
      </c>
      <c r="C1" s="82"/>
    </row>
    <row r="2" spans="2:3" ht="22.5" customHeight="1">
      <c r="B2" s="10" t="s">
        <v>27</v>
      </c>
      <c r="C2" s="10"/>
    </row>
    <row r="3" spans="2:3" ht="22.5" customHeight="1">
      <c r="B3" s="10" t="s">
        <v>28</v>
      </c>
      <c r="C3" s="10"/>
    </row>
    <row r="4" spans="2:3" ht="16.5" customHeight="1">
      <c r="B4" s="83" t="s">
        <v>5</v>
      </c>
      <c r="C4" s="84"/>
    </row>
    <row r="5" spans="2:3" ht="12.75" customHeight="1">
      <c r="B5" s="85" t="s">
        <v>2</v>
      </c>
      <c r="C5" s="86"/>
    </row>
    <row r="6" spans="2:3" s="4" customFormat="1" ht="13.5" customHeight="1">
      <c r="B6" s="87" t="s">
        <v>86</v>
      </c>
      <c r="C6" s="88"/>
    </row>
    <row r="7" spans="2:3" s="4" customFormat="1" ht="13.5" customHeight="1">
      <c r="B7" s="14" t="s">
        <v>85</v>
      </c>
      <c r="C7" s="15"/>
    </row>
    <row r="8" spans="2:3" s="4" customFormat="1" ht="13.5" customHeight="1">
      <c r="B8" s="14" t="s">
        <v>147</v>
      </c>
      <c r="C8" s="15"/>
    </row>
    <row r="9" spans="2:3" s="4" customFormat="1" ht="13.5" customHeight="1">
      <c r="B9" s="14" t="s">
        <v>146</v>
      </c>
      <c r="C9" s="15"/>
    </row>
    <row r="10" spans="2:3" s="4" customFormat="1" ht="13.5" customHeight="1">
      <c r="B10" s="87" t="s">
        <v>154</v>
      </c>
      <c r="C10" s="88"/>
    </row>
    <row r="11" spans="2:3" s="4" customFormat="1" ht="13.5" customHeight="1">
      <c r="B11" s="95" t="s">
        <v>155</v>
      </c>
      <c r="C11" s="88"/>
    </row>
    <row r="12" spans="2:3" s="4" customFormat="1" ht="13.5" customHeight="1">
      <c r="B12" s="95" t="s">
        <v>156</v>
      </c>
      <c r="C12" s="88"/>
    </row>
    <row r="13" spans="2:6" s="3" customFormat="1" ht="17.25" customHeight="1">
      <c r="B13" s="5" t="s">
        <v>7</v>
      </c>
      <c r="C13" s="13">
        <v>3.423</v>
      </c>
      <c r="D13" s="80">
        <v>43874</v>
      </c>
      <c r="E13" s="2"/>
      <c r="F13" s="2"/>
    </row>
    <row r="14" spans="2:6" ht="15.75" customHeight="1">
      <c r="B14" s="89" t="s">
        <v>3</v>
      </c>
      <c r="C14" s="90"/>
      <c r="D14" s="2"/>
      <c r="E14" s="2"/>
      <c r="F14" s="2"/>
    </row>
    <row r="15" spans="2:3" s="6" customFormat="1" ht="15" customHeight="1">
      <c r="B15" s="91" t="s">
        <v>8</v>
      </c>
      <c r="C15" s="92"/>
    </row>
    <row r="16" spans="2:3" s="6" customFormat="1" ht="15" customHeight="1">
      <c r="B16" s="91" t="s">
        <v>9</v>
      </c>
      <c r="C16" s="92"/>
    </row>
    <row r="17" spans="2:3" s="6" customFormat="1" ht="15" customHeight="1">
      <c r="B17" s="91" t="s">
        <v>10</v>
      </c>
      <c r="C17" s="92"/>
    </row>
    <row r="18" spans="2:3" s="6" customFormat="1" ht="15" customHeight="1">
      <c r="B18" s="93" t="s">
        <v>11</v>
      </c>
      <c r="C18" s="94"/>
    </row>
    <row r="19" spans="2:3" s="6" customFormat="1" ht="15" customHeight="1">
      <c r="B19" s="93" t="s">
        <v>12</v>
      </c>
      <c r="C19" s="93"/>
    </row>
    <row r="20" spans="2:3" s="6" customFormat="1" ht="15" customHeight="1">
      <c r="B20" s="91" t="s">
        <v>13</v>
      </c>
      <c r="C20" s="92"/>
    </row>
  </sheetData>
  <sheetProtection/>
  <mergeCells count="14">
    <mergeCell ref="B20:C20"/>
    <mergeCell ref="B15:C15"/>
    <mergeCell ref="B16:C16"/>
    <mergeCell ref="B17:C17"/>
    <mergeCell ref="B18:C18"/>
    <mergeCell ref="B11:C11"/>
    <mergeCell ref="B12:C12"/>
    <mergeCell ref="B19:C19"/>
    <mergeCell ref="B1:C1"/>
    <mergeCell ref="B4:C4"/>
    <mergeCell ref="B5:C5"/>
    <mergeCell ref="B6:C6"/>
    <mergeCell ref="B14:C14"/>
    <mergeCell ref="B10:C10"/>
  </mergeCells>
  <hyperlinks>
    <hyperlink ref="B11:C11" location="'5.4.1'!A1" display="5.4.1 TCO עבור  פתרון בחלופת Juniper"/>
    <hyperlink ref="B12:C12" location="'5.4.2'!A1" display="5.4.2 TCO הכולל פתרון בחלופת Cisco "/>
    <hyperlink ref="B6:C6" location="'5.1.1 '!A1" display="5.1.1  רכש ואספקת נתבים חלופת Juniper"/>
    <hyperlink ref="B8" location="'5.2.1'!A1" display="5.2.1   שירותים חלופת Juniper"/>
    <hyperlink ref="B7" location="'5.1.2'!A1" display="5.1.2  רכש ואספקת נתבים חלופת Cisco"/>
    <hyperlink ref="B9" location="'5.2.2'!A1" display="5.2.2   שירותים חלופת Cisco"/>
    <hyperlink ref="B10:C10" location="'5.3'!A1" display="5.3  שיעור הנחה ממחירון יצרן"/>
  </hyperlinks>
  <printOptions horizontalCentered="1"/>
  <pageMargins left="0.15748031496062992" right="0.39" top="0.47" bottom="0.984251968503937" header="0.34" footer="0.5118110236220472"/>
  <pageSetup fitToHeight="1" fitToWidth="1" horizontalDpi="600" verticalDpi="600" orientation="portrait" paperSize="9" scale="98" r:id="rId2"/>
  <headerFooter alignWithMargins="0">
    <oddFooter>&amp;L&amp;"Arial,מודגש"&amp;11&amp;A&amp;C&amp;"Arial,מודגש נטוי"חסוי עסקית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rightToLeft="1" tabSelected="1" zoomScalePageLayoutView="0" workbookViewId="0" topLeftCell="A1">
      <selection activeCell="H49" sqref="H49"/>
    </sheetView>
  </sheetViews>
  <sheetFormatPr defaultColWidth="9.140625" defaultRowHeight="12.75"/>
  <cols>
    <col min="1" max="1" width="6.57421875" style="17" customWidth="1"/>
    <col min="2" max="2" width="26.140625" style="7" customWidth="1"/>
    <col min="3" max="3" width="10.8515625" style="7" customWidth="1"/>
    <col min="4" max="4" width="11.421875" style="7" customWidth="1"/>
    <col min="5" max="5" width="17.140625" style="16" customWidth="1"/>
    <col min="6" max="6" width="23.421875" style="7" customWidth="1"/>
    <col min="7" max="13" width="9.140625" style="7" customWidth="1"/>
    <col min="14" max="14" width="10.140625" style="7" customWidth="1"/>
    <col min="15" max="15" width="12.57421875" style="7" customWidth="1"/>
    <col min="16" max="16384" width="9.140625" style="7" customWidth="1"/>
  </cols>
  <sheetData>
    <row r="1" spans="1:7" ht="15.75">
      <c r="A1" s="96" t="s">
        <v>29</v>
      </c>
      <c r="B1" s="97"/>
      <c r="C1" s="97"/>
      <c r="D1" s="97"/>
      <c r="E1" s="97"/>
      <c r="F1" s="98"/>
      <c r="G1" s="99" t="s">
        <v>4</v>
      </c>
    </row>
    <row r="2" spans="1:7" ht="13.5" thickBot="1">
      <c r="A2" s="101" t="s">
        <v>84</v>
      </c>
      <c r="B2" s="102"/>
      <c r="C2" s="102"/>
      <c r="D2" s="102"/>
      <c r="E2" s="102"/>
      <c r="F2" s="102"/>
      <c r="G2" s="100"/>
    </row>
    <row r="3" spans="1:6" ht="48" thickBot="1">
      <c r="A3" s="32" t="s">
        <v>15</v>
      </c>
      <c r="B3" s="34" t="s">
        <v>30</v>
      </c>
      <c r="C3" s="34" t="s">
        <v>31</v>
      </c>
      <c r="D3" s="34" t="s">
        <v>32</v>
      </c>
      <c r="E3" s="34" t="s">
        <v>33</v>
      </c>
      <c r="F3" s="34" t="s">
        <v>34</v>
      </c>
    </row>
    <row r="4" spans="1:6" ht="15.75" thickBot="1">
      <c r="A4" s="33">
        <v>1</v>
      </c>
      <c r="B4" s="24" t="s">
        <v>35</v>
      </c>
      <c r="C4" s="25"/>
      <c r="D4" s="26">
        <v>6</v>
      </c>
      <c r="E4" s="35">
        <v>0</v>
      </c>
      <c r="F4" s="36">
        <f>D4*E4</f>
        <v>0</v>
      </c>
    </row>
    <row r="5" spans="1:6" ht="15.75" thickBot="1">
      <c r="A5" s="33">
        <v>2</v>
      </c>
      <c r="B5" s="24" t="s">
        <v>36</v>
      </c>
      <c r="C5" s="25"/>
      <c r="D5" s="26">
        <v>12</v>
      </c>
      <c r="E5" s="35"/>
      <c r="F5" s="36">
        <f aca="true" t="shared" si="0" ref="F5:F41">D5*E5</f>
        <v>0</v>
      </c>
    </row>
    <row r="6" spans="1:6" ht="15.75" thickBot="1">
      <c r="A6" s="33">
        <v>3</v>
      </c>
      <c r="B6" s="24" t="s">
        <v>37</v>
      </c>
      <c r="C6" s="25"/>
      <c r="D6" s="26">
        <v>6</v>
      </c>
      <c r="E6" s="35"/>
      <c r="F6" s="36">
        <f t="shared" si="0"/>
        <v>0</v>
      </c>
    </row>
    <row r="7" spans="1:6" ht="15.75" thickBot="1">
      <c r="A7" s="33">
        <v>4</v>
      </c>
      <c r="B7" s="24" t="s">
        <v>38</v>
      </c>
      <c r="C7" s="25"/>
      <c r="D7" s="26">
        <v>12</v>
      </c>
      <c r="E7" s="35"/>
      <c r="F7" s="36">
        <f t="shared" si="0"/>
        <v>0</v>
      </c>
    </row>
    <row r="8" spans="1:6" ht="15.75" thickBot="1">
      <c r="A8" s="33">
        <v>5</v>
      </c>
      <c r="B8" s="24" t="s">
        <v>39</v>
      </c>
      <c r="C8" s="25"/>
      <c r="D8" s="26">
        <v>6</v>
      </c>
      <c r="E8" s="35"/>
      <c r="F8" s="36">
        <f t="shared" si="0"/>
        <v>0</v>
      </c>
    </row>
    <row r="9" spans="1:6" ht="15.75" thickBot="1">
      <c r="A9" s="33">
        <v>6</v>
      </c>
      <c r="B9" s="24" t="s">
        <v>40</v>
      </c>
      <c r="C9" s="25"/>
      <c r="D9" s="26">
        <v>18</v>
      </c>
      <c r="E9" s="35"/>
      <c r="F9" s="36">
        <f t="shared" si="0"/>
        <v>0</v>
      </c>
    </row>
    <row r="10" spans="1:6" ht="15.75" thickBot="1">
      <c r="A10" s="33">
        <v>7</v>
      </c>
      <c r="B10" s="24" t="s">
        <v>41</v>
      </c>
      <c r="C10" s="26"/>
      <c r="D10" s="26">
        <v>6</v>
      </c>
      <c r="E10" s="35"/>
      <c r="F10" s="36">
        <f t="shared" si="0"/>
        <v>0</v>
      </c>
    </row>
    <row r="11" spans="1:6" ht="15.75" thickBot="1">
      <c r="A11" s="33">
        <v>8</v>
      </c>
      <c r="B11" s="24" t="s">
        <v>42</v>
      </c>
      <c r="C11" s="25">
        <v>96</v>
      </c>
      <c r="D11" s="26">
        <v>6</v>
      </c>
      <c r="E11" s="35"/>
      <c r="F11" s="36">
        <f t="shared" si="0"/>
        <v>0</v>
      </c>
    </row>
    <row r="12" spans="1:6" ht="15.75" thickBot="1">
      <c r="A12" s="33">
        <v>9</v>
      </c>
      <c r="B12" s="24" t="s">
        <v>43</v>
      </c>
      <c r="C12" s="27"/>
      <c r="D12" s="28">
        <v>2</v>
      </c>
      <c r="E12" s="35"/>
      <c r="F12" s="36">
        <f t="shared" si="0"/>
        <v>0</v>
      </c>
    </row>
    <row r="13" spans="1:6" ht="15.75" thickBot="1">
      <c r="A13" s="33">
        <v>10</v>
      </c>
      <c r="B13" s="24" t="s">
        <v>37</v>
      </c>
      <c r="C13" s="27"/>
      <c r="D13" s="28">
        <v>2</v>
      </c>
      <c r="E13" s="35"/>
      <c r="F13" s="36">
        <f t="shared" si="0"/>
        <v>0</v>
      </c>
    </row>
    <row r="14" spans="1:6" ht="15.75" thickBot="1">
      <c r="A14" s="33">
        <v>11</v>
      </c>
      <c r="B14" s="24" t="s">
        <v>44</v>
      </c>
      <c r="C14" s="27"/>
      <c r="D14" s="28">
        <v>2</v>
      </c>
      <c r="E14" s="35"/>
      <c r="F14" s="36">
        <f t="shared" si="0"/>
        <v>0</v>
      </c>
    </row>
    <row r="15" spans="1:6" ht="15.75" thickBot="1">
      <c r="A15" s="33">
        <v>12</v>
      </c>
      <c r="B15" s="24" t="s">
        <v>45</v>
      </c>
      <c r="C15" s="27"/>
      <c r="D15" s="28">
        <v>4</v>
      </c>
      <c r="E15" s="35"/>
      <c r="F15" s="36">
        <f t="shared" si="0"/>
        <v>0</v>
      </c>
    </row>
    <row r="16" spans="1:6" ht="15.75" thickBot="1">
      <c r="A16" s="33">
        <v>13</v>
      </c>
      <c r="B16" s="24" t="s">
        <v>46</v>
      </c>
      <c r="C16" s="27"/>
      <c r="D16" s="28">
        <v>2</v>
      </c>
      <c r="E16" s="35"/>
      <c r="F16" s="36">
        <f t="shared" si="0"/>
        <v>0</v>
      </c>
    </row>
    <row r="17" spans="1:6" ht="15.75" thickBot="1">
      <c r="A17" s="33">
        <v>14</v>
      </c>
      <c r="B17" s="24" t="s">
        <v>47</v>
      </c>
      <c r="C17" s="27"/>
      <c r="D17" s="28">
        <v>2</v>
      </c>
      <c r="E17" s="35"/>
      <c r="F17" s="36">
        <f t="shared" si="0"/>
        <v>0</v>
      </c>
    </row>
    <row r="18" spans="1:6" ht="15.75" thickBot="1">
      <c r="A18" s="33">
        <v>15</v>
      </c>
      <c r="B18" s="24" t="s">
        <v>48</v>
      </c>
      <c r="C18" s="27"/>
      <c r="D18" s="28">
        <v>2</v>
      </c>
      <c r="E18" s="35"/>
      <c r="F18" s="36">
        <f t="shared" si="0"/>
        <v>0</v>
      </c>
    </row>
    <row r="19" spans="1:6" ht="15.75" thickBot="1">
      <c r="A19" s="33">
        <v>16</v>
      </c>
      <c r="B19" s="24" t="s">
        <v>49</v>
      </c>
      <c r="C19" s="27"/>
      <c r="D19" s="28">
        <v>2</v>
      </c>
      <c r="E19" s="35"/>
      <c r="F19" s="36">
        <f t="shared" si="0"/>
        <v>0</v>
      </c>
    </row>
    <row r="20" spans="1:6" ht="15.75" thickBot="1">
      <c r="A20" s="33">
        <v>17</v>
      </c>
      <c r="B20" s="24" t="s">
        <v>50</v>
      </c>
      <c r="C20" s="27"/>
      <c r="D20" s="28">
        <v>2</v>
      </c>
      <c r="E20" s="35"/>
      <c r="F20" s="36">
        <f t="shared" si="0"/>
        <v>0</v>
      </c>
    </row>
    <row r="21" spans="1:6" ht="15.75" thickBot="1">
      <c r="A21" s="33">
        <v>18</v>
      </c>
      <c r="B21" s="24" t="s">
        <v>51</v>
      </c>
      <c r="C21" s="27"/>
      <c r="D21" s="28">
        <v>2</v>
      </c>
      <c r="E21" s="35"/>
      <c r="F21" s="36">
        <f t="shared" si="0"/>
        <v>0</v>
      </c>
    </row>
    <row r="22" spans="1:6" ht="15.75" thickBot="1">
      <c r="A22" s="33">
        <v>19</v>
      </c>
      <c r="B22" s="24" t="s">
        <v>52</v>
      </c>
      <c r="C22" s="27"/>
      <c r="D22" s="28">
        <v>2</v>
      </c>
      <c r="E22" s="35"/>
      <c r="F22" s="36">
        <f t="shared" si="0"/>
        <v>0</v>
      </c>
    </row>
    <row r="23" spans="1:6" ht="15.75" thickBot="1">
      <c r="A23" s="33">
        <v>20</v>
      </c>
      <c r="B23" s="24" t="s">
        <v>53</v>
      </c>
      <c r="C23" s="27"/>
      <c r="D23" s="28">
        <v>2</v>
      </c>
      <c r="E23" s="35"/>
      <c r="F23" s="36">
        <f t="shared" si="0"/>
        <v>0</v>
      </c>
    </row>
    <row r="24" spans="1:6" ht="15.75" thickBot="1">
      <c r="A24" s="33">
        <v>21</v>
      </c>
      <c r="B24" s="24" t="s">
        <v>54</v>
      </c>
      <c r="C24" s="28"/>
      <c r="D24" s="28">
        <v>2</v>
      </c>
      <c r="E24" s="35"/>
      <c r="F24" s="36">
        <f t="shared" si="0"/>
        <v>0</v>
      </c>
    </row>
    <row r="25" spans="1:6" ht="15.75" thickBot="1">
      <c r="A25" s="33">
        <v>22</v>
      </c>
      <c r="B25" s="24" t="s">
        <v>41</v>
      </c>
      <c r="C25" s="28"/>
      <c r="D25" s="28">
        <v>2</v>
      </c>
      <c r="E25" s="35"/>
      <c r="F25" s="36">
        <f t="shared" si="0"/>
        <v>0</v>
      </c>
    </row>
    <row r="26" spans="1:6" ht="15.75" thickBot="1">
      <c r="A26" s="33">
        <v>23</v>
      </c>
      <c r="B26" s="24" t="s">
        <v>55</v>
      </c>
      <c r="C26" s="28"/>
      <c r="D26" s="28">
        <v>2</v>
      </c>
      <c r="E26" s="35"/>
      <c r="F26" s="36">
        <f t="shared" si="0"/>
        <v>0</v>
      </c>
    </row>
    <row r="27" spans="1:6" ht="15.75" thickBot="1">
      <c r="A27" s="33">
        <v>24</v>
      </c>
      <c r="B27" s="24" t="s">
        <v>56</v>
      </c>
      <c r="C27" s="27">
        <v>96</v>
      </c>
      <c r="D27" s="28">
        <v>2</v>
      </c>
      <c r="E27" s="35"/>
      <c r="F27" s="36">
        <f t="shared" si="0"/>
        <v>0</v>
      </c>
    </row>
    <row r="28" spans="1:6" ht="15.75" thickBot="1">
      <c r="A28" s="33">
        <v>25</v>
      </c>
      <c r="B28" s="24" t="s">
        <v>57</v>
      </c>
      <c r="C28" s="27">
        <v>96</v>
      </c>
      <c r="D28" s="28">
        <v>2</v>
      </c>
      <c r="E28" s="35"/>
      <c r="F28" s="36">
        <f t="shared" si="0"/>
        <v>0</v>
      </c>
    </row>
    <row r="29" spans="1:6" ht="15.75" thickBot="1">
      <c r="A29" s="33">
        <v>26</v>
      </c>
      <c r="B29" s="24" t="s">
        <v>58</v>
      </c>
      <c r="C29" s="27">
        <v>96</v>
      </c>
      <c r="D29" s="28">
        <v>2</v>
      </c>
      <c r="E29" s="35"/>
      <c r="F29" s="36">
        <f t="shared" si="0"/>
        <v>0</v>
      </c>
    </row>
    <row r="30" spans="1:6" ht="15.75" thickBot="1">
      <c r="A30" s="33">
        <v>27</v>
      </c>
      <c r="B30" s="24" t="s">
        <v>59</v>
      </c>
      <c r="C30" s="27">
        <v>96</v>
      </c>
      <c r="D30" s="28">
        <v>2</v>
      </c>
      <c r="E30" s="35"/>
      <c r="F30" s="36">
        <f t="shared" si="0"/>
        <v>0</v>
      </c>
    </row>
    <row r="31" spans="1:6" ht="15.75" thickBot="1">
      <c r="A31" s="33">
        <v>28</v>
      </c>
      <c r="B31" s="24" t="s">
        <v>60</v>
      </c>
      <c r="C31" s="27"/>
      <c r="D31" s="28">
        <v>3</v>
      </c>
      <c r="E31" s="35"/>
      <c r="F31" s="36">
        <f t="shared" si="0"/>
        <v>0</v>
      </c>
    </row>
    <row r="32" spans="1:6" ht="15.75" thickBot="1">
      <c r="A32" s="33">
        <v>29</v>
      </c>
      <c r="B32" s="24" t="s">
        <v>61</v>
      </c>
      <c r="C32" s="27"/>
      <c r="D32" s="28">
        <v>9</v>
      </c>
      <c r="E32" s="35"/>
      <c r="F32" s="36">
        <f t="shared" si="0"/>
        <v>0</v>
      </c>
    </row>
    <row r="33" spans="1:6" ht="15.75" thickBot="1">
      <c r="A33" s="33">
        <v>30</v>
      </c>
      <c r="B33" s="24" t="s">
        <v>62</v>
      </c>
      <c r="C33" s="27"/>
      <c r="D33" s="28">
        <v>3</v>
      </c>
      <c r="E33" s="35"/>
      <c r="F33" s="36">
        <f t="shared" si="0"/>
        <v>0</v>
      </c>
    </row>
    <row r="34" spans="1:6" ht="15.75" thickBot="1">
      <c r="A34" s="33">
        <v>31</v>
      </c>
      <c r="B34" s="24" t="s">
        <v>63</v>
      </c>
      <c r="C34" s="27"/>
      <c r="D34" s="28">
        <v>13</v>
      </c>
      <c r="E34" s="35"/>
      <c r="F34" s="36">
        <f t="shared" si="0"/>
        <v>0</v>
      </c>
    </row>
    <row r="35" spans="1:6" ht="15.75" thickBot="1">
      <c r="A35" s="33">
        <v>32</v>
      </c>
      <c r="B35" s="24" t="s">
        <v>64</v>
      </c>
      <c r="C35" s="27"/>
      <c r="D35" s="28">
        <v>25</v>
      </c>
      <c r="E35" s="35"/>
      <c r="F35" s="36">
        <f t="shared" si="0"/>
        <v>0</v>
      </c>
    </row>
    <row r="36" spans="1:6" ht="15.75" thickBot="1">
      <c r="A36" s="33">
        <v>33</v>
      </c>
      <c r="B36" s="24" t="s">
        <v>65</v>
      </c>
      <c r="C36" s="27"/>
      <c r="D36" s="28">
        <v>4</v>
      </c>
      <c r="E36" s="35"/>
      <c r="F36" s="36">
        <f t="shared" si="0"/>
        <v>0</v>
      </c>
    </row>
    <row r="37" spans="1:6" ht="15.75" thickBot="1">
      <c r="A37" s="33">
        <v>34</v>
      </c>
      <c r="B37" s="24" t="s">
        <v>66</v>
      </c>
      <c r="C37" s="27"/>
      <c r="D37" s="28">
        <v>12</v>
      </c>
      <c r="E37" s="35"/>
      <c r="F37" s="36">
        <f t="shared" si="0"/>
        <v>0</v>
      </c>
    </row>
    <row r="38" spans="1:6" ht="15.75" thickBot="1">
      <c r="A38" s="33">
        <v>35</v>
      </c>
      <c r="B38" s="24" t="s">
        <v>67</v>
      </c>
      <c r="C38" s="27"/>
      <c r="D38" s="28">
        <v>2</v>
      </c>
      <c r="E38" s="35"/>
      <c r="F38" s="36">
        <f t="shared" si="0"/>
        <v>0</v>
      </c>
    </row>
    <row r="39" spans="1:6" ht="15.75" thickBot="1">
      <c r="A39" s="33">
        <v>36</v>
      </c>
      <c r="B39" s="24" t="s">
        <v>68</v>
      </c>
      <c r="C39" s="27"/>
      <c r="D39" s="28">
        <v>2</v>
      </c>
      <c r="E39" s="35"/>
      <c r="F39" s="36">
        <f t="shared" si="0"/>
        <v>0</v>
      </c>
    </row>
    <row r="40" spans="1:6" ht="15.75" thickBot="1">
      <c r="A40" s="33">
        <v>37</v>
      </c>
      <c r="B40" s="24" t="s">
        <v>208</v>
      </c>
      <c r="C40" s="27"/>
      <c r="D40" s="28">
        <v>8</v>
      </c>
      <c r="E40" s="35"/>
      <c r="F40" s="36">
        <f t="shared" si="0"/>
        <v>0</v>
      </c>
    </row>
    <row r="41" spans="1:6" ht="15.75" thickBot="1">
      <c r="A41" s="33">
        <v>38</v>
      </c>
      <c r="B41" s="24" t="s">
        <v>209</v>
      </c>
      <c r="C41" s="27"/>
      <c r="D41" s="28">
        <v>8</v>
      </c>
      <c r="E41" s="35"/>
      <c r="F41" s="36">
        <f t="shared" si="0"/>
        <v>0</v>
      </c>
    </row>
    <row r="42" spans="1:6" ht="21" thickBot="1">
      <c r="A42" s="33"/>
      <c r="B42" s="103" t="s">
        <v>69</v>
      </c>
      <c r="C42" s="104"/>
      <c r="D42" s="104"/>
      <c r="E42" s="105"/>
      <c r="F42" s="37">
        <f>SUM(F4:F41)</f>
        <v>0</v>
      </c>
    </row>
    <row r="43" spans="1:6" ht="16.5" thickBot="1">
      <c r="A43" s="33"/>
      <c r="B43" s="29" t="s">
        <v>70</v>
      </c>
      <c r="C43" s="30"/>
      <c r="D43" s="31"/>
      <c r="E43" s="31"/>
      <c r="F43" s="31"/>
    </row>
    <row r="44" spans="1:6" ht="15.75" thickBot="1">
      <c r="A44" s="33">
        <v>39</v>
      </c>
      <c r="B44" s="24" t="s">
        <v>71</v>
      </c>
      <c r="C44" s="27"/>
      <c r="D44" s="28">
        <v>1</v>
      </c>
      <c r="E44" s="35">
        <v>0</v>
      </c>
      <c r="F44" s="36">
        <f>E44*D44</f>
        <v>0</v>
      </c>
    </row>
    <row r="45" spans="1:6" ht="15.75" thickBot="1">
      <c r="A45" s="33">
        <v>40</v>
      </c>
      <c r="B45" s="24" t="s">
        <v>72</v>
      </c>
      <c r="C45" s="27"/>
      <c r="D45" s="28">
        <v>1</v>
      </c>
      <c r="E45" s="35"/>
      <c r="F45" s="36">
        <f aca="true" t="shared" si="1" ref="F45:F56">E45*D45</f>
        <v>0</v>
      </c>
    </row>
    <row r="46" spans="1:6" ht="15.75" thickBot="1">
      <c r="A46" s="33">
        <v>41</v>
      </c>
      <c r="B46" s="24" t="s">
        <v>73</v>
      </c>
      <c r="C46" s="27"/>
      <c r="D46" s="28">
        <v>1</v>
      </c>
      <c r="E46" s="35"/>
      <c r="F46" s="36">
        <f t="shared" si="1"/>
        <v>0</v>
      </c>
    </row>
    <row r="47" spans="1:6" ht="15.75" thickBot="1">
      <c r="A47" s="33">
        <v>42</v>
      </c>
      <c r="B47" s="24" t="s">
        <v>74</v>
      </c>
      <c r="C47" s="27"/>
      <c r="D47" s="28">
        <v>1</v>
      </c>
      <c r="E47" s="35"/>
      <c r="F47" s="36">
        <f t="shared" si="1"/>
        <v>0</v>
      </c>
    </row>
    <row r="48" spans="1:6" ht="15.75" thickBot="1">
      <c r="A48" s="33">
        <v>43</v>
      </c>
      <c r="B48" s="24" t="s">
        <v>75</v>
      </c>
      <c r="C48" s="27"/>
      <c r="D48" s="28">
        <v>1</v>
      </c>
      <c r="E48" s="35"/>
      <c r="F48" s="36">
        <f t="shared" si="1"/>
        <v>0</v>
      </c>
    </row>
    <row r="49" spans="1:6" ht="15.75" thickBot="1">
      <c r="A49" s="33">
        <v>44</v>
      </c>
      <c r="B49" s="24" t="s">
        <v>76</v>
      </c>
      <c r="C49" s="27"/>
      <c r="D49" s="28">
        <v>1</v>
      </c>
      <c r="E49" s="35"/>
      <c r="F49" s="36">
        <f t="shared" si="1"/>
        <v>0</v>
      </c>
    </row>
    <row r="50" spans="1:6" ht="15.75" thickBot="1">
      <c r="A50" s="33">
        <v>45</v>
      </c>
      <c r="B50" s="24" t="s">
        <v>77</v>
      </c>
      <c r="C50" s="27"/>
      <c r="D50" s="28">
        <v>1</v>
      </c>
      <c r="E50" s="35"/>
      <c r="F50" s="36">
        <f t="shared" si="1"/>
        <v>0</v>
      </c>
    </row>
    <row r="51" spans="1:6" ht="15.75" thickBot="1">
      <c r="A51" s="33">
        <v>46</v>
      </c>
      <c r="B51" s="24" t="s">
        <v>78</v>
      </c>
      <c r="C51" s="27">
        <v>60</v>
      </c>
      <c r="D51" s="28">
        <v>1</v>
      </c>
      <c r="E51" s="35"/>
      <c r="F51" s="36">
        <f t="shared" si="1"/>
        <v>0</v>
      </c>
    </row>
    <row r="52" spans="1:6" ht="15.75" thickBot="1">
      <c r="A52" s="33">
        <v>47</v>
      </c>
      <c r="B52" s="24" t="s">
        <v>79</v>
      </c>
      <c r="C52" s="27">
        <v>60</v>
      </c>
      <c r="D52" s="28">
        <v>1</v>
      </c>
      <c r="E52" s="35"/>
      <c r="F52" s="36">
        <f t="shared" si="1"/>
        <v>0</v>
      </c>
    </row>
    <row r="53" spans="1:6" ht="15.75" thickBot="1">
      <c r="A53" s="33">
        <v>48</v>
      </c>
      <c r="B53" s="24" t="s">
        <v>80</v>
      </c>
      <c r="C53" s="27">
        <v>60</v>
      </c>
      <c r="D53" s="28">
        <v>1</v>
      </c>
      <c r="E53" s="35"/>
      <c r="F53" s="36">
        <f t="shared" si="1"/>
        <v>0</v>
      </c>
    </row>
    <row r="54" spans="1:6" ht="15.75" thickBot="1">
      <c r="A54" s="33">
        <v>49</v>
      </c>
      <c r="B54" s="24" t="s">
        <v>81</v>
      </c>
      <c r="C54" s="27">
        <v>60</v>
      </c>
      <c r="D54" s="28">
        <v>1</v>
      </c>
      <c r="E54" s="35"/>
      <c r="F54" s="36">
        <f t="shared" si="1"/>
        <v>0</v>
      </c>
    </row>
    <row r="55" spans="1:6" ht="15.75" thickBot="1">
      <c r="A55" s="33">
        <v>50</v>
      </c>
      <c r="B55" s="24" t="s">
        <v>82</v>
      </c>
      <c r="C55" s="27">
        <v>60</v>
      </c>
      <c r="D55" s="28">
        <v>1</v>
      </c>
      <c r="E55" s="35"/>
      <c r="F55" s="36">
        <f t="shared" si="1"/>
        <v>0</v>
      </c>
    </row>
    <row r="56" spans="1:6" ht="15.75" thickBot="1">
      <c r="A56" s="33">
        <v>51</v>
      </c>
      <c r="B56" s="24" t="s">
        <v>83</v>
      </c>
      <c r="C56" s="27">
        <v>60</v>
      </c>
      <c r="D56" s="28">
        <v>1</v>
      </c>
      <c r="E56" s="35"/>
      <c r="F56" s="36">
        <f t="shared" si="1"/>
        <v>0</v>
      </c>
    </row>
  </sheetData>
  <sheetProtection/>
  <mergeCells count="4">
    <mergeCell ref="A1:F1"/>
    <mergeCell ref="G1:G2"/>
    <mergeCell ref="A2:F2"/>
    <mergeCell ref="B42:E42"/>
  </mergeCells>
  <hyperlinks>
    <hyperlink ref="G1" location="שער!A1" display="חזור לעמוד השער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88"/>
  <sheetViews>
    <sheetView rightToLeft="1" zoomScalePageLayoutView="0" workbookViewId="0" topLeftCell="A70">
      <selection activeCell="F91" sqref="F91"/>
    </sheetView>
  </sheetViews>
  <sheetFormatPr defaultColWidth="8.8515625" defaultRowHeight="12.75"/>
  <cols>
    <col min="1" max="1" width="3.57421875" style="16" customWidth="1"/>
    <col min="2" max="2" width="6.8515625" style="8" customWidth="1"/>
    <col min="3" max="3" width="24.421875" style="8" customWidth="1"/>
    <col min="4" max="4" width="11.140625" style="9" customWidth="1"/>
    <col min="5" max="5" width="9.7109375" style="8" customWidth="1"/>
    <col min="6" max="6" width="19.421875" style="16" customWidth="1"/>
    <col min="7" max="7" width="21.8515625" style="7" customWidth="1"/>
    <col min="8" max="8" width="10.7109375" style="7" customWidth="1"/>
    <col min="9" max="9" width="9.8515625" style="7" customWidth="1"/>
    <col min="10" max="10" width="9.00390625" style="7" customWidth="1"/>
    <col min="11" max="11" width="10.57421875" style="7" customWidth="1"/>
    <col min="12" max="12" width="10.140625" style="7" customWidth="1"/>
    <col min="13" max="13" width="8.8515625" style="7" customWidth="1"/>
    <col min="14" max="14" width="10.28125" style="7" customWidth="1"/>
    <col min="15" max="15" width="15.00390625" style="7" customWidth="1"/>
    <col min="16" max="16384" width="8.8515625" style="7" customWidth="1"/>
  </cols>
  <sheetData>
    <row r="1" spans="1:8" ht="15.75">
      <c r="A1" s="111" t="s">
        <v>87</v>
      </c>
      <c r="B1" s="112"/>
      <c r="C1" s="112"/>
      <c r="D1" s="112"/>
      <c r="E1" s="112"/>
      <c r="F1" s="112"/>
      <c r="G1" s="112"/>
      <c r="H1" s="109" t="s">
        <v>4</v>
      </c>
    </row>
    <row r="2" spans="1:8" ht="13.5" thickBot="1">
      <c r="A2" s="113" t="s">
        <v>84</v>
      </c>
      <c r="B2" s="114"/>
      <c r="C2" s="114"/>
      <c r="D2" s="114"/>
      <c r="E2" s="114"/>
      <c r="F2" s="114"/>
      <c r="G2" s="115"/>
      <c r="H2" s="110"/>
    </row>
    <row r="3" spans="1:7" ht="29.25" thickBot="1">
      <c r="A3" s="72" t="s">
        <v>15</v>
      </c>
      <c r="B3" s="73" t="s">
        <v>171</v>
      </c>
      <c r="C3" s="73" t="s">
        <v>88</v>
      </c>
      <c r="D3" s="73" t="s">
        <v>31</v>
      </c>
      <c r="E3" s="73" t="s">
        <v>32</v>
      </c>
      <c r="F3" s="74" t="s">
        <v>89</v>
      </c>
      <c r="G3" s="74" t="s">
        <v>34</v>
      </c>
    </row>
    <row r="4" spans="1:7" ht="16.5" thickBot="1">
      <c r="A4" s="60"/>
      <c r="B4" s="116" t="s">
        <v>172</v>
      </c>
      <c r="C4" s="117"/>
      <c r="D4" s="117"/>
      <c r="E4" s="118"/>
      <c r="F4" s="63" t="s">
        <v>173</v>
      </c>
      <c r="G4" s="68">
        <f>SUM(G5:G64)</f>
        <v>0</v>
      </c>
    </row>
    <row r="5" spans="1:7" ht="13.5" thickBot="1">
      <c r="A5" s="75">
        <v>1</v>
      </c>
      <c r="B5" s="77">
        <v>1</v>
      </c>
      <c r="C5" s="77" t="s">
        <v>90</v>
      </c>
      <c r="D5" s="78" t="s">
        <v>91</v>
      </c>
      <c r="E5" s="78">
        <v>6</v>
      </c>
      <c r="F5" s="64"/>
      <c r="G5" s="65">
        <f>F5*E5</f>
        <v>0</v>
      </c>
    </row>
    <row r="6" spans="1:7" ht="13.5" thickBot="1">
      <c r="A6" s="76">
        <v>2</v>
      </c>
      <c r="B6" s="79" t="s">
        <v>174</v>
      </c>
      <c r="C6" s="79" t="s">
        <v>92</v>
      </c>
      <c r="D6" s="78">
        <v>96</v>
      </c>
      <c r="E6" s="78">
        <v>6</v>
      </c>
      <c r="F6" s="64"/>
      <c r="G6" s="65">
        <f aca="true" t="shared" si="0" ref="G6:G64">F6*E6</f>
        <v>0</v>
      </c>
    </row>
    <row r="7" spans="1:7" ht="13.5" thickBot="1">
      <c r="A7" s="75">
        <v>3</v>
      </c>
      <c r="B7" s="79">
        <v>1.1</v>
      </c>
      <c r="C7" s="79" t="s">
        <v>93</v>
      </c>
      <c r="D7" s="78" t="s">
        <v>91</v>
      </c>
      <c r="E7" s="78">
        <v>6</v>
      </c>
      <c r="F7" s="64"/>
      <c r="G7" s="65">
        <f t="shared" si="0"/>
        <v>0</v>
      </c>
    </row>
    <row r="8" spans="1:7" ht="13.5" thickBot="1">
      <c r="A8" s="76">
        <v>4</v>
      </c>
      <c r="B8" s="79">
        <v>1.2</v>
      </c>
      <c r="C8" s="79" t="s">
        <v>94</v>
      </c>
      <c r="D8" s="78" t="s">
        <v>91</v>
      </c>
      <c r="E8" s="78">
        <v>6</v>
      </c>
      <c r="F8" s="64"/>
      <c r="G8" s="65">
        <f t="shared" si="0"/>
        <v>0</v>
      </c>
    </row>
    <row r="9" spans="1:7" ht="13.5" thickBot="1">
      <c r="A9" s="75">
        <v>5</v>
      </c>
      <c r="B9" s="79">
        <v>1.3</v>
      </c>
      <c r="C9" s="79" t="s">
        <v>95</v>
      </c>
      <c r="D9" s="78" t="s">
        <v>91</v>
      </c>
      <c r="E9" s="78">
        <v>18</v>
      </c>
      <c r="F9" s="64"/>
      <c r="G9" s="65">
        <f t="shared" si="0"/>
        <v>0</v>
      </c>
    </row>
    <row r="10" spans="1:7" ht="13.5" thickBot="1">
      <c r="A10" s="76">
        <v>6</v>
      </c>
      <c r="B10" s="79">
        <v>1.4</v>
      </c>
      <c r="C10" s="79" t="s">
        <v>96</v>
      </c>
      <c r="D10" s="78" t="s">
        <v>91</v>
      </c>
      <c r="E10" s="78">
        <v>6</v>
      </c>
      <c r="F10" s="64"/>
      <c r="G10" s="65">
        <f t="shared" si="0"/>
        <v>0</v>
      </c>
    </row>
    <row r="11" spans="1:7" ht="13.5" thickBot="1">
      <c r="A11" s="75">
        <v>7</v>
      </c>
      <c r="B11" s="79" t="s">
        <v>175</v>
      </c>
      <c r="C11" s="79" t="s">
        <v>97</v>
      </c>
      <c r="D11" s="78">
        <v>96</v>
      </c>
      <c r="E11" s="78">
        <v>6</v>
      </c>
      <c r="F11" s="64"/>
      <c r="G11" s="65">
        <f t="shared" si="0"/>
        <v>0</v>
      </c>
    </row>
    <row r="12" spans="1:7" ht="13.5" thickBot="1">
      <c r="A12" s="76">
        <v>8</v>
      </c>
      <c r="B12" s="79">
        <v>1.5</v>
      </c>
      <c r="C12" s="79" t="s">
        <v>98</v>
      </c>
      <c r="D12" s="78" t="s">
        <v>91</v>
      </c>
      <c r="E12" s="78">
        <v>6</v>
      </c>
      <c r="F12" s="64"/>
      <c r="G12" s="65">
        <f t="shared" si="0"/>
        <v>0</v>
      </c>
    </row>
    <row r="13" spans="1:7" ht="13.5" thickBot="1">
      <c r="A13" s="75">
        <v>9</v>
      </c>
      <c r="B13" s="79">
        <v>1.6</v>
      </c>
      <c r="C13" s="79" t="s">
        <v>99</v>
      </c>
      <c r="D13" s="78" t="s">
        <v>91</v>
      </c>
      <c r="E13" s="78">
        <v>6</v>
      </c>
      <c r="F13" s="64"/>
      <c r="G13" s="65">
        <f t="shared" si="0"/>
        <v>0</v>
      </c>
    </row>
    <row r="14" spans="1:7" ht="13.5" thickBot="1">
      <c r="A14" s="76">
        <v>10</v>
      </c>
      <c r="B14" s="79">
        <v>1.7</v>
      </c>
      <c r="C14" s="79" t="s">
        <v>100</v>
      </c>
      <c r="D14" s="78" t="s">
        <v>91</v>
      </c>
      <c r="E14" s="78">
        <v>12</v>
      </c>
      <c r="F14" s="64"/>
      <c r="G14" s="65">
        <f t="shared" si="0"/>
        <v>0</v>
      </c>
    </row>
    <row r="15" spans="1:7" ht="13.5" thickBot="1">
      <c r="A15" s="75">
        <v>11</v>
      </c>
      <c r="B15" s="79">
        <v>1.8</v>
      </c>
      <c r="C15" s="79" t="s">
        <v>101</v>
      </c>
      <c r="D15" s="78" t="s">
        <v>91</v>
      </c>
      <c r="E15" s="78">
        <v>12</v>
      </c>
      <c r="F15" s="64"/>
      <c r="G15" s="65">
        <f t="shared" si="0"/>
        <v>0</v>
      </c>
    </row>
    <row r="16" spans="1:7" ht="13.5" thickBot="1">
      <c r="A16" s="76">
        <v>12</v>
      </c>
      <c r="B16" s="79">
        <v>1.9</v>
      </c>
      <c r="C16" s="79" t="s">
        <v>102</v>
      </c>
      <c r="D16" s="78" t="s">
        <v>91</v>
      </c>
      <c r="E16" s="78">
        <v>6</v>
      </c>
      <c r="F16" s="64"/>
      <c r="G16" s="65">
        <f t="shared" si="0"/>
        <v>0</v>
      </c>
    </row>
    <row r="17" spans="1:7" ht="13.5" thickBot="1">
      <c r="A17" s="75">
        <v>13</v>
      </c>
      <c r="B17" s="79" t="s">
        <v>176</v>
      </c>
      <c r="C17" s="79" t="s">
        <v>103</v>
      </c>
      <c r="D17" s="78">
        <v>96</v>
      </c>
      <c r="E17" s="78">
        <v>6</v>
      </c>
      <c r="F17" s="64"/>
      <c r="G17" s="65">
        <f t="shared" si="0"/>
        <v>0</v>
      </c>
    </row>
    <row r="18" spans="1:7" ht="13.5" thickBot="1">
      <c r="A18" s="76">
        <v>14</v>
      </c>
      <c r="B18" s="79">
        <v>1.1</v>
      </c>
      <c r="C18" s="79" t="s">
        <v>104</v>
      </c>
      <c r="D18" s="78" t="s">
        <v>91</v>
      </c>
      <c r="E18" s="78">
        <v>6</v>
      </c>
      <c r="F18" s="64"/>
      <c r="G18" s="65">
        <f t="shared" si="0"/>
        <v>0</v>
      </c>
    </row>
    <row r="19" spans="1:7" ht="15" customHeight="1" thickBot="1">
      <c r="A19" s="75">
        <v>15</v>
      </c>
      <c r="B19" s="79">
        <v>1.11</v>
      </c>
      <c r="C19" s="79" t="s">
        <v>105</v>
      </c>
      <c r="D19" s="78" t="s">
        <v>91</v>
      </c>
      <c r="E19" s="78">
        <v>6</v>
      </c>
      <c r="F19" s="64"/>
      <c r="G19" s="65">
        <f t="shared" si="0"/>
        <v>0</v>
      </c>
    </row>
    <row r="20" spans="1:7" ht="15" customHeight="1" thickBot="1">
      <c r="A20" s="76">
        <v>16</v>
      </c>
      <c r="B20" s="79" t="s">
        <v>177</v>
      </c>
      <c r="C20" s="79" t="s">
        <v>106</v>
      </c>
      <c r="D20" s="78">
        <v>96</v>
      </c>
      <c r="E20" s="78">
        <v>6</v>
      </c>
      <c r="F20" s="64"/>
      <c r="G20" s="65">
        <f t="shared" si="0"/>
        <v>0</v>
      </c>
    </row>
    <row r="21" spans="1:7" ht="15" customHeight="1" thickBot="1">
      <c r="A21" s="75">
        <v>17</v>
      </c>
      <c r="B21" s="79">
        <v>1.12</v>
      </c>
      <c r="C21" s="79" t="s">
        <v>107</v>
      </c>
      <c r="D21" s="78" t="s">
        <v>91</v>
      </c>
      <c r="E21" s="78">
        <v>6</v>
      </c>
      <c r="F21" s="64"/>
      <c r="G21" s="65">
        <f t="shared" si="0"/>
        <v>0</v>
      </c>
    </row>
    <row r="22" spans="1:7" ht="15" customHeight="1" thickBot="1">
      <c r="A22" s="76">
        <v>18</v>
      </c>
      <c r="B22" s="79">
        <v>1.13</v>
      </c>
      <c r="C22" s="79" t="s">
        <v>108</v>
      </c>
      <c r="D22" s="78" t="s">
        <v>91</v>
      </c>
      <c r="E22" s="78">
        <v>12</v>
      </c>
      <c r="F22" s="64"/>
      <c r="G22" s="65">
        <f t="shared" si="0"/>
        <v>0</v>
      </c>
    </row>
    <row r="23" spans="1:7" ht="15" customHeight="1" thickBot="1">
      <c r="A23" s="75">
        <v>19</v>
      </c>
      <c r="B23" s="79">
        <v>1.14</v>
      </c>
      <c r="C23" s="79" t="s">
        <v>109</v>
      </c>
      <c r="D23" s="78" t="s">
        <v>91</v>
      </c>
      <c r="E23" s="78">
        <v>12</v>
      </c>
      <c r="F23" s="64"/>
      <c r="G23" s="65">
        <f t="shared" si="0"/>
        <v>0</v>
      </c>
    </row>
    <row r="24" spans="1:7" ht="15" customHeight="1" thickBot="1">
      <c r="A24" s="76">
        <v>20</v>
      </c>
      <c r="B24" s="79">
        <v>1.15</v>
      </c>
      <c r="C24" s="79" t="s">
        <v>110</v>
      </c>
      <c r="D24" s="78" t="s">
        <v>91</v>
      </c>
      <c r="E24" s="78">
        <v>6</v>
      </c>
      <c r="F24" s="64"/>
      <c r="G24" s="65">
        <f t="shared" si="0"/>
        <v>0</v>
      </c>
    </row>
    <row r="25" spans="1:7" ht="15" customHeight="1" thickBot="1">
      <c r="A25" s="75">
        <v>21</v>
      </c>
      <c r="B25" s="79" t="s">
        <v>178</v>
      </c>
      <c r="C25" s="79" t="s">
        <v>111</v>
      </c>
      <c r="D25" s="78">
        <v>96</v>
      </c>
      <c r="E25" s="78">
        <v>6</v>
      </c>
      <c r="F25" s="64"/>
      <c r="G25" s="65">
        <f t="shared" si="0"/>
        <v>0</v>
      </c>
    </row>
    <row r="26" spans="1:7" ht="15" customHeight="1" thickBot="1">
      <c r="A26" s="76">
        <v>22</v>
      </c>
      <c r="B26" s="79">
        <v>1.16</v>
      </c>
      <c r="C26" s="79" t="s">
        <v>112</v>
      </c>
      <c r="D26" s="78" t="s">
        <v>91</v>
      </c>
      <c r="E26" s="78">
        <v>12</v>
      </c>
      <c r="F26" s="64"/>
      <c r="G26" s="65">
        <f t="shared" si="0"/>
        <v>0</v>
      </c>
    </row>
    <row r="27" spans="1:7" ht="15" customHeight="1" thickBot="1">
      <c r="A27" s="75">
        <v>23</v>
      </c>
      <c r="B27" s="79">
        <v>1.17</v>
      </c>
      <c r="C27" s="79" t="s">
        <v>109</v>
      </c>
      <c r="D27" s="78" t="s">
        <v>91</v>
      </c>
      <c r="E27" s="78">
        <v>12</v>
      </c>
      <c r="F27" s="64"/>
      <c r="G27" s="65">
        <f t="shared" si="0"/>
        <v>0</v>
      </c>
    </row>
    <row r="28" spans="1:7" ht="15" customHeight="1" thickBot="1">
      <c r="A28" s="76">
        <v>24</v>
      </c>
      <c r="B28" s="79">
        <v>1.18</v>
      </c>
      <c r="C28" s="79" t="s">
        <v>116</v>
      </c>
      <c r="D28" s="78" t="s">
        <v>91</v>
      </c>
      <c r="E28" s="78">
        <v>12</v>
      </c>
      <c r="F28" s="64"/>
      <c r="G28" s="65">
        <f t="shared" si="0"/>
        <v>0</v>
      </c>
    </row>
    <row r="29" spans="1:7" ht="15" customHeight="1" thickBot="1">
      <c r="A29" s="75">
        <v>25</v>
      </c>
      <c r="B29" s="79">
        <v>1.19</v>
      </c>
      <c r="C29" s="79" t="s">
        <v>114</v>
      </c>
      <c r="D29" s="78" t="s">
        <v>91</v>
      </c>
      <c r="E29" s="78">
        <v>6</v>
      </c>
      <c r="F29" s="64"/>
      <c r="G29" s="65">
        <f t="shared" si="0"/>
        <v>0</v>
      </c>
    </row>
    <row r="30" spans="1:7" ht="15" customHeight="1" thickBot="1">
      <c r="A30" s="76">
        <v>26</v>
      </c>
      <c r="B30" s="79" t="s">
        <v>179</v>
      </c>
      <c r="C30" s="79" t="s">
        <v>115</v>
      </c>
      <c r="D30" s="78">
        <v>96</v>
      </c>
      <c r="E30" s="78">
        <v>6</v>
      </c>
      <c r="F30" s="64"/>
      <c r="G30" s="65">
        <f t="shared" si="0"/>
        <v>0</v>
      </c>
    </row>
    <row r="31" spans="1:7" ht="15" customHeight="1" thickBot="1">
      <c r="A31" s="75">
        <v>27</v>
      </c>
      <c r="B31" s="79">
        <v>1.2</v>
      </c>
      <c r="C31" s="79" t="s">
        <v>117</v>
      </c>
      <c r="D31" s="78" t="s">
        <v>91</v>
      </c>
      <c r="E31" s="78">
        <v>6</v>
      </c>
      <c r="F31" s="64"/>
      <c r="G31" s="65">
        <f t="shared" si="0"/>
        <v>0</v>
      </c>
    </row>
    <row r="32" spans="1:7" ht="15" customHeight="1" thickBot="1">
      <c r="A32" s="76">
        <v>28</v>
      </c>
      <c r="B32" s="79" t="s">
        <v>180</v>
      </c>
      <c r="C32" s="79" t="s">
        <v>118</v>
      </c>
      <c r="D32" s="78">
        <v>96</v>
      </c>
      <c r="E32" s="78">
        <v>6</v>
      </c>
      <c r="F32" s="64"/>
      <c r="G32" s="65">
        <f t="shared" si="0"/>
        <v>0</v>
      </c>
    </row>
    <row r="33" spans="1:7" ht="15" customHeight="1" thickBot="1">
      <c r="A33" s="75">
        <v>29</v>
      </c>
      <c r="B33" s="79">
        <v>1.21</v>
      </c>
      <c r="C33" s="79" t="s">
        <v>113</v>
      </c>
      <c r="D33" s="78" t="s">
        <v>91</v>
      </c>
      <c r="E33" s="78">
        <v>6</v>
      </c>
      <c r="F33" s="64"/>
      <c r="G33" s="65">
        <f t="shared" si="0"/>
        <v>0</v>
      </c>
    </row>
    <row r="34" spans="1:7" ht="17.25" customHeight="1" thickBot="1">
      <c r="A34" s="76">
        <v>30</v>
      </c>
      <c r="B34" s="77">
        <v>2</v>
      </c>
      <c r="C34" s="77" t="s">
        <v>90</v>
      </c>
      <c r="D34" s="78" t="s">
        <v>91</v>
      </c>
      <c r="E34" s="78">
        <v>2</v>
      </c>
      <c r="F34" s="64"/>
      <c r="G34" s="65">
        <f t="shared" si="0"/>
        <v>0</v>
      </c>
    </row>
    <row r="35" spans="1:7" ht="18" customHeight="1" thickBot="1">
      <c r="A35" s="75">
        <v>31</v>
      </c>
      <c r="B35" s="79" t="s">
        <v>181</v>
      </c>
      <c r="C35" s="79" t="s">
        <v>92</v>
      </c>
      <c r="D35" s="78">
        <v>96</v>
      </c>
      <c r="E35" s="78">
        <v>2</v>
      </c>
      <c r="F35" s="64"/>
      <c r="G35" s="65">
        <f t="shared" si="0"/>
        <v>0</v>
      </c>
    </row>
    <row r="36" spans="1:7" ht="18" customHeight="1" thickBot="1">
      <c r="A36" s="76">
        <v>32</v>
      </c>
      <c r="B36" s="79">
        <v>2.1</v>
      </c>
      <c r="C36" s="79" t="s">
        <v>93</v>
      </c>
      <c r="D36" s="78" t="s">
        <v>91</v>
      </c>
      <c r="E36" s="78">
        <v>2</v>
      </c>
      <c r="F36" s="64"/>
      <c r="G36" s="65">
        <f t="shared" si="0"/>
        <v>0</v>
      </c>
    </row>
    <row r="37" spans="1:7" ht="18" customHeight="1" thickBot="1">
      <c r="A37" s="75">
        <v>33</v>
      </c>
      <c r="B37" s="79">
        <v>2.2</v>
      </c>
      <c r="C37" s="79" t="s">
        <v>94</v>
      </c>
      <c r="D37" s="78" t="s">
        <v>91</v>
      </c>
      <c r="E37" s="78">
        <v>2</v>
      </c>
      <c r="F37" s="64"/>
      <c r="G37" s="65">
        <f t="shared" si="0"/>
        <v>0</v>
      </c>
    </row>
    <row r="38" spans="1:7" ht="18" customHeight="1" thickBot="1">
      <c r="A38" s="76">
        <v>34</v>
      </c>
      <c r="B38" s="79">
        <v>2.3</v>
      </c>
      <c r="C38" s="79" t="s">
        <v>95</v>
      </c>
      <c r="D38" s="78" t="s">
        <v>91</v>
      </c>
      <c r="E38" s="78">
        <v>6</v>
      </c>
      <c r="F38" s="64"/>
      <c r="G38" s="65">
        <f t="shared" si="0"/>
        <v>0</v>
      </c>
    </row>
    <row r="39" spans="1:7" ht="18" customHeight="1" thickBot="1">
      <c r="A39" s="75">
        <v>35</v>
      </c>
      <c r="B39" s="79">
        <v>2.4</v>
      </c>
      <c r="C39" s="79" t="s">
        <v>96</v>
      </c>
      <c r="D39" s="78" t="s">
        <v>91</v>
      </c>
      <c r="E39" s="78">
        <v>2</v>
      </c>
      <c r="F39" s="64"/>
      <c r="G39" s="65">
        <f t="shared" si="0"/>
        <v>0</v>
      </c>
    </row>
    <row r="40" spans="1:7" ht="18" customHeight="1" thickBot="1">
      <c r="A40" s="76">
        <v>36</v>
      </c>
      <c r="B40" s="79" t="s">
        <v>182</v>
      </c>
      <c r="C40" s="79" t="s">
        <v>97</v>
      </c>
      <c r="D40" s="78">
        <v>96</v>
      </c>
      <c r="E40" s="78">
        <v>2</v>
      </c>
      <c r="F40" s="64"/>
      <c r="G40" s="65">
        <f t="shared" si="0"/>
        <v>0</v>
      </c>
    </row>
    <row r="41" spans="1:7" ht="18" customHeight="1" thickBot="1">
      <c r="A41" s="75">
        <v>37</v>
      </c>
      <c r="B41" s="79">
        <v>2.5</v>
      </c>
      <c r="C41" s="79" t="s">
        <v>98</v>
      </c>
      <c r="D41" s="78" t="s">
        <v>91</v>
      </c>
      <c r="E41" s="78">
        <v>2</v>
      </c>
      <c r="F41" s="64"/>
      <c r="G41" s="65">
        <f t="shared" si="0"/>
        <v>0</v>
      </c>
    </row>
    <row r="42" spans="1:7" ht="18" customHeight="1" thickBot="1">
      <c r="A42" s="76">
        <v>38</v>
      </c>
      <c r="B42" s="79">
        <v>2.6</v>
      </c>
      <c r="C42" s="79" t="s">
        <v>99</v>
      </c>
      <c r="D42" s="78" t="s">
        <v>91</v>
      </c>
      <c r="E42" s="78">
        <v>2</v>
      </c>
      <c r="F42" s="64"/>
      <c r="G42" s="65">
        <f t="shared" si="0"/>
        <v>0</v>
      </c>
    </row>
    <row r="43" spans="1:7" ht="18" customHeight="1" thickBot="1">
      <c r="A43" s="75">
        <v>39</v>
      </c>
      <c r="B43" s="79">
        <v>2.7</v>
      </c>
      <c r="C43" s="79" t="s">
        <v>100</v>
      </c>
      <c r="D43" s="78" t="s">
        <v>91</v>
      </c>
      <c r="E43" s="78">
        <v>4</v>
      </c>
      <c r="F43" s="64"/>
      <c r="G43" s="65">
        <f t="shared" si="0"/>
        <v>0</v>
      </c>
    </row>
    <row r="44" spans="1:7" ht="18" customHeight="1" thickBot="1">
      <c r="A44" s="76">
        <v>40</v>
      </c>
      <c r="B44" s="79">
        <v>2.8</v>
      </c>
      <c r="C44" s="79" t="s">
        <v>101</v>
      </c>
      <c r="D44" s="78" t="s">
        <v>91</v>
      </c>
      <c r="E44" s="78">
        <v>4</v>
      </c>
      <c r="F44" s="64"/>
      <c r="G44" s="65">
        <f t="shared" si="0"/>
        <v>0</v>
      </c>
    </row>
    <row r="45" spans="1:7" ht="18" customHeight="1" thickBot="1">
      <c r="A45" s="75">
        <v>41</v>
      </c>
      <c r="B45" s="79">
        <v>2.9</v>
      </c>
      <c r="C45" s="79" t="s">
        <v>102</v>
      </c>
      <c r="D45" s="78" t="s">
        <v>91</v>
      </c>
      <c r="E45" s="78">
        <v>2</v>
      </c>
      <c r="F45" s="64"/>
      <c r="G45" s="65">
        <f t="shared" si="0"/>
        <v>0</v>
      </c>
    </row>
    <row r="46" spans="1:7" ht="18" customHeight="1" thickBot="1">
      <c r="A46" s="76">
        <v>42</v>
      </c>
      <c r="B46" s="79" t="s">
        <v>183</v>
      </c>
      <c r="C46" s="79" t="s">
        <v>103</v>
      </c>
      <c r="D46" s="78">
        <v>96</v>
      </c>
      <c r="E46" s="78">
        <v>2</v>
      </c>
      <c r="F46" s="64"/>
      <c r="G46" s="65">
        <f t="shared" si="0"/>
        <v>0</v>
      </c>
    </row>
    <row r="47" spans="1:7" ht="18" customHeight="1" thickBot="1">
      <c r="A47" s="75">
        <v>43</v>
      </c>
      <c r="B47" s="79">
        <v>2.1</v>
      </c>
      <c r="C47" s="79" t="s">
        <v>104</v>
      </c>
      <c r="D47" s="78" t="s">
        <v>91</v>
      </c>
      <c r="E47" s="78">
        <v>2</v>
      </c>
      <c r="F47" s="64"/>
      <c r="G47" s="65">
        <f t="shared" si="0"/>
        <v>0</v>
      </c>
    </row>
    <row r="48" spans="1:7" ht="18" customHeight="1" thickBot="1">
      <c r="A48" s="76">
        <v>44</v>
      </c>
      <c r="B48" s="79">
        <v>2.11</v>
      </c>
      <c r="C48" s="79" t="s">
        <v>105</v>
      </c>
      <c r="D48" s="78" t="s">
        <v>91</v>
      </c>
      <c r="E48" s="78">
        <v>2</v>
      </c>
      <c r="F48" s="64"/>
      <c r="G48" s="65">
        <f t="shared" si="0"/>
        <v>0</v>
      </c>
    </row>
    <row r="49" spans="1:7" ht="18" customHeight="1" thickBot="1">
      <c r="A49" s="75">
        <v>45</v>
      </c>
      <c r="B49" s="79" t="s">
        <v>184</v>
      </c>
      <c r="C49" s="79" t="s">
        <v>106</v>
      </c>
      <c r="D49" s="78">
        <v>96</v>
      </c>
      <c r="E49" s="78">
        <v>2</v>
      </c>
      <c r="F49" s="64"/>
      <c r="G49" s="65">
        <f t="shared" si="0"/>
        <v>0</v>
      </c>
    </row>
    <row r="50" spans="1:7" ht="18" customHeight="1" thickBot="1">
      <c r="A50" s="76">
        <v>46</v>
      </c>
      <c r="B50" s="79">
        <v>2.12</v>
      </c>
      <c r="C50" s="79" t="s">
        <v>107</v>
      </c>
      <c r="D50" s="78" t="s">
        <v>91</v>
      </c>
      <c r="E50" s="78">
        <v>2</v>
      </c>
      <c r="F50" s="64"/>
      <c r="G50" s="65">
        <f t="shared" si="0"/>
        <v>0</v>
      </c>
    </row>
    <row r="51" spans="1:7" ht="18" customHeight="1" thickBot="1">
      <c r="A51" s="75">
        <v>47</v>
      </c>
      <c r="B51" s="79">
        <v>2.13</v>
      </c>
      <c r="C51" s="79" t="s">
        <v>108</v>
      </c>
      <c r="D51" s="78" t="s">
        <v>91</v>
      </c>
      <c r="E51" s="78">
        <v>4</v>
      </c>
      <c r="F51" s="64"/>
      <c r="G51" s="65">
        <f t="shared" si="0"/>
        <v>0</v>
      </c>
    </row>
    <row r="52" spans="1:7" ht="18" customHeight="1" thickBot="1">
      <c r="A52" s="76">
        <v>48</v>
      </c>
      <c r="B52" s="79">
        <v>2.14</v>
      </c>
      <c r="C52" s="79" t="s">
        <v>109</v>
      </c>
      <c r="D52" s="78" t="s">
        <v>91</v>
      </c>
      <c r="E52" s="78">
        <v>4</v>
      </c>
      <c r="F52" s="64"/>
      <c r="G52" s="65">
        <f t="shared" si="0"/>
        <v>0</v>
      </c>
    </row>
    <row r="53" spans="1:7" ht="18" customHeight="1" thickBot="1">
      <c r="A53" s="75">
        <v>49</v>
      </c>
      <c r="B53" s="79">
        <v>2.15</v>
      </c>
      <c r="C53" s="79" t="s">
        <v>110</v>
      </c>
      <c r="D53" s="78" t="s">
        <v>91</v>
      </c>
      <c r="E53" s="78">
        <v>2</v>
      </c>
      <c r="F53" s="64"/>
      <c r="G53" s="65">
        <f t="shared" si="0"/>
        <v>0</v>
      </c>
    </row>
    <row r="54" spans="1:7" ht="18" customHeight="1" thickBot="1">
      <c r="A54" s="76">
        <v>50</v>
      </c>
      <c r="B54" s="79" t="s">
        <v>185</v>
      </c>
      <c r="C54" s="79" t="s">
        <v>111</v>
      </c>
      <c r="D54" s="78">
        <v>96</v>
      </c>
      <c r="E54" s="78">
        <v>2</v>
      </c>
      <c r="F54" s="64"/>
      <c r="G54" s="65">
        <f t="shared" si="0"/>
        <v>0</v>
      </c>
    </row>
    <row r="55" spans="1:7" ht="18" customHeight="1" thickBot="1">
      <c r="A55" s="75">
        <v>51</v>
      </c>
      <c r="B55" s="79">
        <v>2.16</v>
      </c>
      <c r="C55" s="79" t="s">
        <v>112</v>
      </c>
      <c r="D55" s="78" t="s">
        <v>91</v>
      </c>
      <c r="E55" s="78">
        <v>4</v>
      </c>
      <c r="F55" s="64"/>
      <c r="G55" s="65">
        <f t="shared" si="0"/>
        <v>0</v>
      </c>
    </row>
    <row r="56" spans="1:7" ht="18" customHeight="1" thickBot="1">
      <c r="A56" s="76">
        <v>52</v>
      </c>
      <c r="B56" s="79">
        <v>2.17</v>
      </c>
      <c r="C56" s="79" t="s">
        <v>109</v>
      </c>
      <c r="D56" s="78" t="s">
        <v>91</v>
      </c>
      <c r="E56" s="78">
        <v>4</v>
      </c>
      <c r="F56" s="64"/>
      <c r="G56" s="65">
        <f t="shared" si="0"/>
        <v>0</v>
      </c>
    </row>
    <row r="57" spans="1:7" ht="18" customHeight="1" thickBot="1">
      <c r="A57" s="75">
        <v>53</v>
      </c>
      <c r="B57" s="79">
        <v>2.18</v>
      </c>
      <c r="C57" s="79" t="s">
        <v>116</v>
      </c>
      <c r="D57" s="78" t="s">
        <v>91</v>
      </c>
      <c r="E57" s="78">
        <v>4</v>
      </c>
      <c r="F57" s="64"/>
      <c r="G57" s="65">
        <f t="shared" si="0"/>
        <v>0</v>
      </c>
    </row>
    <row r="58" spans="1:7" ht="18" customHeight="1" thickBot="1">
      <c r="A58" s="76">
        <v>54</v>
      </c>
      <c r="B58" s="79">
        <v>2.19</v>
      </c>
      <c r="C58" s="79" t="s">
        <v>114</v>
      </c>
      <c r="D58" s="78" t="s">
        <v>91</v>
      </c>
      <c r="E58" s="78">
        <v>2</v>
      </c>
      <c r="F58" s="64"/>
      <c r="G58" s="65">
        <f t="shared" si="0"/>
        <v>0</v>
      </c>
    </row>
    <row r="59" spans="1:7" ht="18" customHeight="1" thickBot="1">
      <c r="A59" s="75">
        <v>55</v>
      </c>
      <c r="B59" s="79" t="s">
        <v>186</v>
      </c>
      <c r="C59" s="79" t="s">
        <v>115</v>
      </c>
      <c r="D59" s="78">
        <v>96</v>
      </c>
      <c r="E59" s="78">
        <v>2</v>
      </c>
      <c r="F59" s="64"/>
      <c r="G59" s="65">
        <f t="shared" si="0"/>
        <v>0</v>
      </c>
    </row>
    <row r="60" spans="1:7" ht="18" customHeight="1" thickBot="1">
      <c r="A60" s="76">
        <v>56</v>
      </c>
      <c r="B60" s="79">
        <v>2.2</v>
      </c>
      <c r="C60" s="79" t="s">
        <v>117</v>
      </c>
      <c r="D60" s="78" t="s">
        <v>91</v>
      </c>
      <c r="E60" s="78">
        <v>2</v>
      </c>
      <c r="F60" s="64"/>
      <c r="G60" s="65">
        <f t="shared" si="0"/>
        <v>0</v>
      </c>
    </row>
    <row r="61" spans="1:7" ht="18" customHeight="1" thickBot="1">
      <c r="A61" s="75">
        <v>57</v>
      </c>
      <c r="B61" s="79" t="s">
        <v>187</v>
      </c>
      <c r="C61" s="79" t="s">
        <v>118</v>
      </c>
      <c r="D61" s="78">
        <v>96</v>
      </c>
      <c r="E61" s="78">
        <v>2</v>
      </c>
      <c r="F61" s="64"/>
      <c r="G61" s="65">
        <f t="shared" si="0"/>
        <v>0</v>
      </c>
    </row>
    <row r="62" spans="1:7" ht="18" customHeight="1" thickBot="1">
      <c r="A62" s="76">
        <v>58</v>
      </c>
      <c r="B62" s="79">
        <v>2.21</v>
      </c>
      <c r="C62" s="79" t="s">
        <v>113</v>
      </c>
      <c r="D62" s="78" t="s">
        <v>91</v>
      </c>
      <c r="E62" s="78">
        <v>2</v>
      </c>
      <c r="F62" s="64"/>
      <c r="G62" s="65">
        <f t="shared" si="0"/>
        <v>0</v>
      </c>
    </row>
    <row r="63" spans="1:7" ht="18" customHeight="1" thickBot="1">
      <c r="A63" s="75">
        <v>59</v>
      </c>
      <c r="B63" s="79">
        <v>2.22</v>
      </c>
      <c r="C63" s="79" t="s">
        <v>188</v>
      </c>
      <c r="D63" s="78" t="s">
        <v>91</v>
      </c>
      <c r="E63" s="78">
        <v>2</v>
      </c>
      <c r="F63" s="64"/>
      <c r="G63" s="65">
        <f t="shared" si="0"/>
        <v>0</v>
      </c>
    </row>
    <row r="64" spans="1:7" ht="18" customHeight="1" thickBot="1">
      <c r="A64" s="76">
        <v>60</v>
      </c>
      <c r="B64" s="79" t="s">
        <v>189</v>
      </c>
      <c r="C64" s="79" t="s">
        <v>190</v>
      </c>
      <c r="D64" s="78">
        <v>96</v>
      </c>
      <c r="E64" s="78">
        <v>2</v>
      </c>
      <c r="F64" s="64"/>
      <c r="G64" s="65">
        <f t="shared" si="0"/>
        <v>0</v>
      </c>
    </row>
    <row r="65" spans="1:7" ht="16.5" thickBot="1">
      <c r="A65" s="119" t="s">
        <v>119</v>
      </c>
      <c r="B65" s="120"/>
      <c r="C65" s="120"/>
      <c r="D65" s="120"/>
      <c r="E65" s="121"/>
      <c r="F65" s="66"/>
      <c r="G65" s="69">
        <f>SUM(G66:G74)</f>
        <v>0</v>
      </c>
    </row>
    <row r="66" spans="1:7" ht="18" customHeight="1" thickBot="1">
      <c r="A66" s="76">
        <v>61</v>
      </c>
      <c r="B66" s="79">
        <v>5</v>
      </c>
      <c r="C66" s="79" t="s">
        <v>191</v>
      </c>
      <c r="D66" s="78" t="s">
        <v>91</v>
      </c>
      <c r="E66" s="78">
        <v>3</v>
      </c>
      <c r="F66" s="64"/>
      <c r="G66" s="65">
        <f>F66*E66</f>
        <v>0</v>
      </c>
    </row>
    <row r="67" spans="1:7" ht="18" customHeight="1" thickBot="1">
      <c r="A67" s="76">
        <v>62</v>
      </c>
      <c r="B67" s="79">
        <v>6</v>
      </c>
      <c r="C67" s="79" t="s">
        <v>192</v>
      </c>
      <c r="D67" s="78" t="s">
        <v>91</v>
      </c>
      <c r="E67" s="78">
        <v>9</v>
      </c>
      <c r="F67" s="64"/>
      <c r="G67" s="67">
        <f aca="true" t="shared" si="1" ref="G67:G74">F67*E67</f>
        <v>0</v>
      </c>
    </row>
    <row r="68" spans="1:7" ht="18" customHeight="1" thickBot="1">
      <c r="A68" s="76">
        <v>63</v>
      </c>
      <c r="B68" s="79">
        <v>7</v>
      </c>
      <c r="C68" s="79" t="s">
        <v>193</v>
      </c>
      <c r="D68" s="78" t="s">
        <v>91</v>
      </c>
      <c r="E68" s="78">
        <v>3</v>
      </c>
      <c r="F68" s="64"/>
      <c r="G68" s="67">
        <f t="shared" si="1"/>
        <v>0</v>
      </c>
    </row>
    <row r="69" spans="1:7" ht="18" customHeight="1" thickBot="1">
      <c r="A69" s="76">
        <v>64</v>
      </c>
      <c r="B69" s="79">
        <v>8</v>
      </c>
      <c r="C69" s="79" t="s">
        <v>194</v>
      </c>
      <c r="D69" s="78" t="s">
        <v>91</v>
      </c>
      <c r="E69" s="78">
        <v>13</v>
      </c>
      <c r="F69" s="64"/>
      <c r="G69" s="67">
        <f t="shared" si="1"/>
        <v>0</v>
      </c>
    </row>
    <row r="70" spans="1:7" ht="18" customHeight="1" thickBot="1">
      <c r="A70" s="76">
        <v>65</v>
      </c>
      <c r="B70" s="79">
        <v>9</v>
      </c>
      <c r="C70" s="79" t="s">
        <v>120</v>
      </c>
      <c r="D70" s="78" t="s">
        <v>91</v>
      </c>
      <c r="E70" s="78">
        <v>25</v>
      </c>
      <c r="F70" s="64"/>
      <c r="G70" s="67">
        <f t="shared" si="1"/>
        <v>0</v>
      </c>
    </row>
    <row r="71" spans="1:7" ht="18" customHeight="1" thickBot="1">
      <c r="A71" s="76">
        <v>66</v>
      </c>
      <c r="B71" s="79">
        <v>10</v>
      </c>
      <c r="C71" s="79" t="s">
        <v>122</v>
      </c>
      <c r="D71" s="78" t="s">
        <v>91</v>
      </c>
      <c r="E71" s="78">
        <v>4</v>
      </c>
      <c r="F71" s="64"/>
      <c r="G71" s="67">
        <f t="shared" si="1"/>
        <v>0</v>
      </c>
    </row>
    <row r="72" spans="1:7" ht="18" customHeight="1" thickBot="1">
      <c r="A72" s="76">
        <v>67</v>
      </c>
      <c r="B72" s="79">
        <v>11</v>
      </c>
      <c r="C72" s="79" t="s">
        <v>121</v>
      </c>
      <c r="D72" s="78" t="s">
        <v>91</v>
      </c>
      <c r="E72" s="78">
        <v>12</v>
      </c>
      <c r="F72" s="64"/>
      <c r="G72" s="67">
        <f t="shared" si="1"/>
        <v>0</v>
      </c>
    </row>
    <row r="73" spans="1:7" ht="18" customHeight="1" thickBot="1">
      <c r="A73" s="76">
        <v>68</v>
      </c>
      <c r="B73" s="79">
        <v>12</v>
      </c>
      <c r="C73" s="79" t="s">
        <v>195</v>
      </c>
      <c r="D73" s="78" t="s">
        <v>91</v>
      </c>
      <c r="E73" s="78">
        <v>2</v>
      </c>
      <c r="F73" s="64"/>
      <c r="G73" s="67">
        <f t="shared" si="1"/>
        <v>0</v>
      </c>
    </row>
    <row r="74" spans="1:7" ht="18" customHeight="1" thickBot="1">
      <c r="A74" s="76">
        <v>69</v>
      </c>
      <c r="B74" s="79">
        <v>13</v>
      </c>
      <c r="C74" s="79" t="s">
        <v>123</v>
      </c>
      <c r="D74" s="78" t="s">
        <v>91</v>
      </c>
      <c r="E74" s="78">
        <v>2</v>
      </c>
      <c r="F74" s="64"/>
      <c r="G74" s="67">
        <f t="shared" si="1"/>
        <v>0</v>
      </c>
    </row>
    <row r="75" spans="1:7" ht="25.5" customHeight="1" thickBot="1">
      <c r="A75" s="122" t="s">
        <v>205</v>
      </c>
      <c r="B75" s="123"/>
      <c r="C75" s="123"/>
      <c r="D75" s="123"/>
      <c r="E75" s="123"/>
      <c r="F75" s="124"/>
      <c r="G75" s="70">
        <f>G4+G65</f>
        <v>0</v>
      </c>
    </row>
    <row r="76" spans="1:7" ht="13.5" thickBot="1">
      <c r="A76" s="125" t="s">
        <v>206</v>
      </c>
      <c r="B76" s="126"/>
      <c r="C76" s="126"/>
      <c r="D76" s="126"/>
      <c r="E76" s="126"/>
      <c r="F76" s="127"/>
      <c r="G76" s="61"/>
    </row>
    <row r="77" spans="1:7" ht="15" customHeight="1" thickBot="1">
      <c r="A77" s="62" t="s">
        <v>196</v>
      </c>
      <c r="B77" s="128" t="s">
        <v>197</v>
      </c>
      <c r="C77" s="129"/>
      <c r="D77" s="129"/>
      <c r="E77" s="130"/>
      <c r="F77" s="63"/>
      <c r="G77" s="69">
        <f>SUM(G78:G85)</f>
        <v>0</v>
      </c>
    </row>
    <row r="78" spans="1:7" ht="17.25" customHeight="1" thickBot="1">
      <c r="A78" s="76">
        <v>70</v>
      </c>
      <c r="B78" s="79">
        <v>3</v>
      </c>
      <c r="C78" s="79" t="s">
        <v>124</v>
      </c>
      <c r="D78" s="78" t="s">
        <v>91</v>
      </c>
      <c r="E78" s="78">
        <v>1</v>
      </c>
      <c r="F78" s="64"/>
      <c r="G78" s="67">
        <f>F78*E78</f>
        <v>0</v>
      </c>
    </row>
    <row r="79" spans="1:7" ht="17.25" customHeight="1" thickBot="1">
      <c r="A79" s="76">
        <v>71</v>
      </c>
      <c r="B79" s="79" t="s">
        <v>198</v>
      </c>
      <c r="C79" s="79" t="s">
        <v>125</v>
      </c>
      <c r="D79" s="78">
        <v>60</v>
      </c>
      <c r="E79" s="78">
        <v>1</v>
      </c>
      <c r="F79" s="64"/>
      <c r="G79" s="67">
        <f aca="true" t="shared" si="2" ref="G79:G85">F79*E79</f>
        <v>0</v>
      </c>
    </row>
    <row r="80" spans="1:7" ht="17.25" customHeight="1" thickBot="1">
      <c r="A80" s="76">
        <v>72</v>
      </c>
      <c r="B80" s="79">
        <v>3.1</v>
      </c>
      <c r="C80" s="79" t="s">
        <v>126</v>
      </c>
      <c r="D80" s="78" t="s">
        <v>91</v>
      </c>
      <c r="E80" s="78">
        <v>1</v>
      </c>
      <c r="F80" s="64"/>
      <c r="G80" s="67">
        <f t="shared" si="2"/>
        <v>0</v>
      </c>
    </row>
    <row r="81" spans="1:7" ht="17.25" customHeight="1" thickBot="1">
      <c r="A81" s="76">
        <v>73</v>
      </c>
      <c r="B81" s="79" t="s">
        <v>199</v>
      </c>
      <c r="C81" s="79" t="s">
        <v>127</v>
      </c>
      <c r="D81" s="78">
        <v>60</v>
      </c>
      <c r="E81" s="78">
        <v>1</v>
      </c>
      <c r="F81" s="64"/>
      <c r="G81" s="67">
        <f t="shared" si="2"/>
        <v>0</v>
      </c>
    </row>
    <row r="82" spans="1:7" ht="17.25" customHeight="1" thickBot="1">
      <c r="A82" s="76">
        <v>74</v>
      </c>
      <c r="B82" s="79">
        <v>3.2</v>
      </c>
      <c r="C82" s="79" t="s">
        <v>128</v>
      </c>
      <c r="D82" s="78" t="s">
        <v>91</v>
      </c>
      <c r="E82" s="78">
        <v>1</v>
      </c>
      <c r="F82" s="64"/>
      <c r="G82" s="67">
        <f t="shared" si="2"/>
        <v>0</v>
      </c>
    </row>
    <row r="83" spans="1:7" ht="17.25" customHeight="1" thickBot="1">
      <c r="A83" s="76">
        <v>75</v>
      </c>
      <c r="B83" s="79" t="s">
        <v>200</v>
      </c>
      <c r="C83" s="79" t="s">
        <v>129</v>
      </c>
      <c r="D83" s="78">
        <v>60</v>
      </c>
      <c r="E83" s="78">
        <v>1</v>
      </c>
      <c r="F83" s="64"/>
      <c r="G83" s="67">
        <f t="shared" si="2"/>
        <v>0</v>
      </c>
    </row>
    <row r="84" spans="1:7" ht="17.25" customHeight="1" thickBot="1">
      <c r="A84" s="76">
        <v>76</v>
      </c>
      <c r="B84" s="79">
        <v>3.3</v>
      </c>
      <c r="C84" s="79" t="s">
        <v>130</v>
      </c>
      <c r="D84" s="78" t="s">
        <v>91</v>
      </c>
      <c r="E84" s="78">
        <v>8</v>
      </c>
      <c r="F84" s="64"/>
      <c r="G84" s="67">
        <f t="shared" si="2"/>
        <v>0</v>
      </c>
    </row>
    <row r="85" spans="1:7" ht="17.25" customHeight="1" thickBot="1">
      <c r="A85" s="76">
        <v>77</v>
      </c>
      <c r="B85" s="79" t="s">
        <v>201</v>
      </c>
      <c r="C85" s="79" t="s">
        <v>131</v>
      </c>
      <c r="D85" s="78"/>
      <c r="E85" s="78">
        <v>8</v>
      </c>
      <c r="F85" s="64"/>
      <c r="G85" s="67">
        <f t="shared" si="2"/>
        <v>0</v>
      </c>
    </row>
    <row r="86" spans="1:7" ht="18" customHeight="1" thickBot="1">
      <c r="A86" s="62" t="s">
        <v>202</v>
      </c>
      <c r="B86" s="106" t="s">
        <v>203</v>
      </c>
      <c r="C86" s="107"/>
      <c r="D86" s="107"/>
      <c r="E86" s="108"/>
      <c r="F86" s="71"/>
      <c r="G86" s="69">
        <f>SUM(G87:G88)</f>
        <v>0</v>
      </c>
    </row>
    <row r="87" spans="1:7" ht="19.5" customHeight="1" thickBot="1">
      <c r="A87" s="76">
        <v>78</v>
      </c>
      <c r="B87" s="79">
        <v>4</v>
      </c>
      <c r="C87" s="79" t="s">
        <v>132</v>
      </c>
      <c r="D87" s="78" t="s">
        <v>91</v>
      </c>
      <c r="E87" s="78">
        <v>1</v>
      </c>
      <c r="F87" s="64"/>
      <c r="G87" s="67">
        <f>F87*E87</f>
        <v>0</v>
      </c>
    </row>
    <row r="88" spans="1:7" ht="18" customHeight="1" thickBot="1">
      <c r="A88" s="76">
        <v>79</v>
      </c>
      <c r="B88" s="79" t="s">
        <v>204</v>
      </c>
      <c r="C88" s="79" t="s">
        <v>133</v>
      </c>
      <c r="D88" s="78">
        <v>60</v>
      </c>
      <c r="E88" s="78">
        <v>1</v>
      </c>
      <c r="F88" s="64"/>
      <c r="G88" s="67">
        <f>F88*E88</f>
        <v>0</v>
      </c>
    </row>
  </sheetData>
  <sheetProtection formatCells="0" formatRows="0" insertRows="0"/>
  <mergeCells count="9">
    <mergeCell ref="B86:E86"/>
    <mergeCell ref="H1:H2"/>
    <mergeCell ref="A1:G1"/>
    <mergeCell ref="A2:G2"/>
    <mergeCell ref="B4:E4"/>
    <mergeCell ref="A65:E65"/>
    <mergeCell ref="A75:F75"/>
    <mergeCell ref="A76:F76"/>
    <mergeCell ref="B77:E77"/>
  </mergeCells>
  <hyperlinks>
    <hyperlink ref="H1" location="שער!A1" display="חזור לעמוד השער"/>
  </hyperlinks>
  <printOptions horizontalCentered="1"/>
  <pageMargins left="0.1968503937007874" right="0.1968503937007874" top="1.2598425196850394" bottom="0.984251968503937" header="0.5118110236220472" footer="0.5118110236220472"/>
  <pageSetup horizontalDpi="600" verticalDpi="600" orientation="landscape" paperSize="9" scale="87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"/>
  <sheetViews>
    <sheetView rightToLeft="1" zoomScalePageLayoutView="0" workbookViewId="0" topLeftCell="A1">
      <selection activeCell="C12" sqref="C12"/>
    </sheetView>
  </sheetViews>
  <sheetFormatPr defaultColWidth="9.140625" defaultRowHeight="18" customHeight="1"/>
  <cols>
    <col min="1" max="1" width="5.140625" style="12" customWidth="1"/>
    <col min="2" max="2" width="67.57421875" style="12" customWidth="1"/>
    <col min="3" max="3" width="12.7109375" style="12" customWidth="1"/>
    <col min="4" max="4" width="7.421875" style="12" customWidth="1"/>
    <col min="5" max="5" width="26.140625" style="12" customWidth="1"/>
    <col min="6" max="16384" width="9.140625" style="12" customWidth="1"/>
  </cols>
  <sheetData>
    <row r="1" spans="1:4" s="11" customFormat="1" ht="18" customHeight="1">
      <c r="A1" s="131" t="s">
        <v>144</v>
      </c>
      <c r="B1" s="131"/>
      <c r="C1" s="132"/>
      <c r="D1" s="133" t="s">
        <v>4</v>
      </c>
    </row>
    <row r="2" spans="1:4" s="11" customFormat="1" ht="18" customHeight="1" thickBot="1">
      <c r="A2" s="101" t="s">
        <v>6</v>
      </c>
      <c r="B2" s="135"/>
      <c r="C2" s="136"/>
      <c r="D2" s="134"/>
    </row>
    <row r="3" spans="1:5" ht="32.25" thickBot="1">
      <c r="A3" s="20" t="s">
        <v>15</v>
      </c>
      <c r="B3" s="40" t="s">
        <v>0</v>
      </c>
      <c r="C3" s="40" t="s">
        <v>142</v>
      </c>
      <c r="D3" s="41" t="s">
        <v>134</v>
      </c>
      <c r="E3" s="40" t="s">
        <v>141</v>
      </c>
    </row>
    <row r="4" spans="1:5" ht="18" customHeight="1" thickBot="1">
      <c r="A4" s="21">
        <v>1</v>
      </c>
      <c r="B4" s="38" t="s">
        <v>135</v>
      </c>
      <c r="C4" s="42"/>
      <c r="D4" s="39">
        <v>6</v>
      </c>
      <c r="E4" s="43">
        <f>C4*D4</f>
        <v>0</v>
      </c>
    </row>
    <row r="5" spans="1:5" ht="18" customHeight="1" thickBot="1">
      <c r="A5" s="21">
        <v>2</v>
      </c>
      <c r="B5" s="38" t="s">
        <v>207</v>
      </c>
      <c r="C5" s="42"/>
      <c r="D5" s="39">
        <v>2</v>
      </c>
      <c r="E5" s="43">
        <f>C5*D5</f>
        <v>0</v>
      </c>
    </row>
    <row r="6" spans="1:5" ht="18" customHeight="1" thickBot="1">
      <c r="A6" s="21">
        <v>3</v>
      </c>
      <c r="B6" s="38" t="s">
        <v>136</v>
      </c>
      <c r="C6" s="42"/>
      <c r="D6" s="39">
        <v>8</v>
      </c>
      <c r="E6" s="43">
        <f>C6*D6</f>
        <v>0</v>
      </c>
    </row>
    <row r="7" spans="1:5" ht="18" customHeight="1" thickBot="1">
      <c r="A7" s="21">
        <v>4</v>
      </c>
      <c r="B7" s="38" t="s">
        <v>137</v>
      </c>
      <c r="C7" s="42"/>
      <c r="D7" s="39">
        <v>100</v>
      </c>
      <c r="E7" s="43">
        <f>C7*D7</f>
        <v>0</v>
      </c>
    </row>
    <row r="8" spans="1:5" ht="18" customHeight="1" thickBot="1">
      <c r="A8" s="21">
        <v>5</v>
      </c>
      <c r="B8" s="38" t="s">
        <v>138</v>
      </c>
      <c r="C8" s="42"/>
      <c r="D8" s="39">
        <v>1</v>
      </c>
      <c r="E8" s="43">
        <f>C8*D8</f>
        <v>0</v>
      </c>
    </row>
    <row r="9" spans="1:5" ht="18" customHeight="1" thickBot="1">
      <c r="A9" s="21">
        <v>6</v>
      </c>
      <c r="B9" s="137" t="s">
        <v>140</v>
      </c>
      <c r="C9" s="138"/>
      <c r="D9" s="139"/>
      <c r="E9" s="44">
        <f>SUM(E4:E8)</f>
        <v>0</v>
      </c>
    </row>
  </sheetData>
  <sheetProtection/>
  <mergeCells count="4">
    <mergeCell ref="A1:C1"/>
    <mergeCell ref="D1:D2"/>
    <mergeCell ref="A2:C2"/>
    <mergeCell ref="B9:D9"/>
  </mergeCells>
  <hyperlinks>
    <hyperlink ref="D1" location="שער!A1" display="חזור לעמוד השער"/>
  </hyperlinks>
  <printOptions horizontalCentered="1"/>
  <pageMargins left="0.15748031496062992" right="0.27" top="1.63" bottom="0.984251968503937" header="0.5118110236220472" footer="0.5118110236220472"/>
  <pageSetup fitToHeight="1" fitToWidth="1" horizontalDpi="600" verticalDpi="600" orientation="portrait" paperSize="9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"/>
  <sheetViews>
    <sheetView rightToLeft="1" zoomScalePageLayoutView="0" workbookViewId="0" topLeftCell="A1">
      <pane xSplit="5" ySplit="1" topLeftCell="F2" activePane="bottomRight" state="frozen"/>
      <selection pane="topLeft" activeCell="O6" sqref="O6"/>
      <selection pane="topRight" activeCell="O6" sqref="O6"/>
      <selection pane="bottomLeft" activeCell="O6" sqref="O6"/>
      <selection pane="bottomRight" activeCell="D10" sqref="D10"/>
    </sheetView>
  </sheetViews>
  <sheetFormatPr defaultColWidth="9.140625" defaultRowHeight="18" customHeight="1"/>
  <cols>
    <col min="1" max="1" width="5.140625" style="12" customWidth="1"/>
    <col min="2" max="2" width="67.57421875" style="12" customWidth="1"/>
    <col min="3" max="3" width="12.7109375" style="12" customWidth="1"/>
    <col min="4" max="4" width="7.421875" style="12" customWidth="1"/>
    <col min="5" max="5" width="26.140625" style="12" customWidth="1"/>
    <col min="6" max="16384" width="9.140625" style="12" customWidth="1"/>
  </cols>
  <sheetData>
    <row r="1" spans="1:4" s="11" customFormat="1" ht="18" customHeight="1">
      <c r="A1" s="131" t="s">
        <v>145</v>
      </c>
      <c r="B1" s="131"/>
      <c r="C1" s="132"/>
      <c r="D1" s="133" t="s">
        <v>4</v>
      </c>
    </row>
    <row r="2" spans="1:4" s="11" customFormat="1" ht="18" customHeight="1" thickBot="1">
      <c r="A2" s="101" t="s">
        <v>6</v>
      </c>
      <c r="B2" s="135"/>
      <c r="C2" s="136"/>
      <c r="D2" s="134"/>
    </row>
    <row r="3" spans="1:5" ht="32.25" thickBot="1">
      <c r="A3" s="20" t="s">
        <v>15</v>
      </c>
      <c r="B3" s="40" t="s">
        <v>0</v>
      </c>
      <c r="C3" s="40" t="s">
        <v>142</v>
      </c>
      <c r="D3" s="41" t="s">
        <v>134</v>
      </c>
      <c r="E3" s="40" t="s">
        <v>141</v>
      </c>
    </row>
    <row r="4" spans="1:5" ht="18" customHeight="1" thickBot="1">
      <c r="A4" s="21" t="s">
        <v>18</v>
      </c>
      <c r="B4" s="38" t="s">
        <v>143</v>
      </c>
      <c r="C4" s="42"/>
      <c r="D4" s="39">
        <v>8</v>
      </c>
      <c r="E4" s="43">
        <f>C4*D4</f>
        <v>0</v>
      </c>
    </row>
    <row r="5" spans="1:5" ht="18" customHeight="1" thickBot="1">
      <c r="A5" s="21">
        <v>2</v>
      </c>
      <c r="B5" s="38" t="s">
        <v>136</v>
      </c>
      <c r="C5" s="42"/>
      <c r="D5" s="39">
        <v>8</v>
      </c>
      <c r="E5" s="43">
        <f>C5*D5</f>
        <v>0</v>
      </c>
    </row>
    <row r="6" spans="1:5" ht="18" customHeight="1" thickBot="1">
      <c r="A6" s="21">
        <v>3</v>
      </c>
      <c r="B6" s="38" t="s">
        <v>137</v>
      </c>
      <c r="C6" s="42"/>
      <c r="D6" s="39">
        <v>100</v>
      </c>
      <c r="E6" s="43">
        <f>C6*D6</f>
        <v>0</v>
      </c>
    </row>
    <row r="7" spans="1:5" ht="18" customHeight="1" thickBot="1">
      <c r="A7" s="21">
        <v>4</v>
      </c>
      <c r="B7" s="38" t="s">
        <v>139</v>
      </c>
      <c r="C7" s="42"/>
      <c r="D7" s="39">
        <v>1</v>
      </c>
      <c r="E7" s="43">
        <f>C7*D7</f>
        <v>0</v>
      </c>
    </row>
    <row r="8" spans="1:5" ht="18" customHeight="1" thickBot="1">
      <c r="A8" s="21">
        <v>5</v>
      </c>
      <c r="B8" s="137" t="s">
        <v>140</v>
      </c>
      <c r="C8" s="138"/>
      <c r="D8" s="139"/>
      <c r="E8" s="44">
        <f>SUM(E4:E7)</f>
        <v>0</v>
      </c>
    </row>
  </sheetData>
  <sheetProtection insertRows="0"/>
  <mergeCells count="4">
    <mergeCell ref="A2:C2"/>
    <mergeCell ref="B8:D8"/>
    <mergeCell ref="A1:C1"/>
    <mergeCell ref="D1:D2"/>
  </mergeCells>
  <hyperlinks>
    <hyperlink ref="D1" location="שער!A1" display="חזור לעמוד השער"/>
  </hyperlinks>
  <printOptions horizontalCentered="1"/>
  <pageMargins left="0.15748031496062992" right="0.43" top="1.44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"/>
  <sheetViews>
    <sheetView rightToLeft="1" zoomScalePageLayoutView="0" workbookViewId="0" topLeftCell="A1">
      <selection activeCell="C4" sqref="C4"/>
    </sheetView>
  </sheetViews>
  <sheetFormatPr defaultColWidth="9.140625" defaultRowHeight="12.75"/>
  <cols>
    <col min="1" max="1" width="5.421875" style="1" customWidth="1"/>
    <col min="2" max="2" width="29.8515625" style="1" customWidth="1"/>
    <col min="3" max="3" width="14.421875" style="1" customWidth="1"/>
    <col min="4" max="4" width="9.140625" style="1" customWidth="1"/>
    <col min="5" max="5" width="23.140625" style="1" customWidth="1"/>
    <col min="6" max="6" width="13.421875" style="1" customWidth="1"/>
    <col min="7" max="7" width="27.57421875" style="1" customWidth="1"/>
    <col min="8" max="16384" width="9.140625" style="1" customWidth="1"/>
  </cols>
  <sheetData>
    <row r="1" spans="1:6" s="3" customFormat="1" ht="21" customHeight="1">
      <c r="A1" s="131" t="s">
        <v>148</v>
      </c>
      <c r="B1" s="131"/>
      <c r="C1" s="131"/>
      <c r="D1" s="131"/>
      <c r="E1" s="131"/>
      <c r="F1" s="133" t="s">
        <v>4</v>
      </c>
    </row>
    <row r="2" spans="1:6" s="3" customFormat="1" ht="20.25" customHeight="1" thickBot="1">
      <c r="A2" s="141"/>
      <c r="B2" s="142"/>
      <c r="C2" s="142"/>
      <c r="D2" s="142"/>
      <c r="E2" s="143"/>
      <c r="F2" s="140"/>
    </row>
    <row r="3" spans="1:5" ht="30.75" thickBot="1">
      <c r="A3" s="18" t="s">
        <v>15</v>
      </c>
      <c r="B3" s="19"/>
      <c r="C3" s="19" t="s">
        <v>149</v>
      </c>
      <c r="D3" s="19" t="s">
        <v>150</v>
      </c>
      <c r="E3" s="19" t="s">
        <v>151</v>
      </c>
    </row>
    <row r="4" spans="1:5" ht="31.5" thickBot="1">
      <c r="A4" s="22" t="s">
        <v>16</v>
      </c>
      <c r="B4" s="38" t="s">
        <v>153</v>
      </c>
      <c r="C4" s="47"/>
      <c r="D4" s="45">
        <v>900000</v>
      </c>
      <c r="E4" s="48">
        <f>D4-C4*D4</f>
        <v>900000</v>
      </c>
    </row>
    <row r="5" spans="1:5" ht="31.5" thickBot="1">
      <c r="A5" s="22" t="s">
        <v>17</v>
      </c>
      <c r="B5" s="38" t="s">
        <v>152</v>
      </c>
      <c r="C5" s="47"/>
      <c r="D5" s="45">
        <v>900000</v>
      </c>
      <c r="E5" s="48">
        <f>D5-C5*D5</f>
        <v>900000</v>
      </c>
    </row>
    <row r="6" spans="1:5" ht="15.75">
      <c r="A6" s="46"/>
      <c r="B6"/>
      <c r="C6"/>
      <c r="D6"/>
      <c r="E6"/>
    </row>
  </sheetData>
  <sheetProtection/>
  <mergeCells count="3">
    <mergeCell ref="F1:F2"/>
    <mergeCell ref="A1:E1"/>
    <mergeCell ref="A2:E2"/>
  </mergeCells>
  <hyperlinks>
    <hyperlink ref="F1" location="שער!A1" display="חזור לעמוד השער"/>
  </hyperlinks>
  <printOptions horizontalCentered="1"/>
  <pageMargins left="0.15748031496062992" right="0.23" top="1.44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&amp;Cהתעשייה הצבאית לישראל בע"מ (תעש) 
מכרז מס' 90-6-38390-00
מיקור חוץ לתפעול ותחזוקה של שירותי המחשוב ומערך המידע של תעש</oddHeader>
    <oddFooter>&amp;L&amp;"Arial,מודגש"&amp;11&amp;A&amp;C&amp;"Arial,מודגש נטוי"חסוי עסקית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bestFit="1" customWidth="1"/>
    <col min="2" max="2" width="35.8515625" style="0" customWidth="1"/>
    <col min="3" max="3" width="18.57421875" style="0" customWidth="1"/>
    <col min="4" max="4" width="14.421875" style="0" customWidth="1"/>
    <col min="5" max="5" width="17.00390625" style="0" customWidth="1"/>
    <col min="6" max="6" width="24.00390625" style="0" customWidth="1"/>
  </cols>
  <sheetData>
    <row r="1" spans="1:7" s="3" customFormat="1" ht="15.75">
      <c r="A1" s="131" t="s">
        <v>157</v>
      </c>
      <c r="B1" s="131"/>
      <c r="C1" s="131"/>
      <c r="D1" s="131"/>
      <c r="E1" s="131"/>
      <c r="F1" s="131"/>
      <c r="G1" s="133" t="s">
        <v>4</v>
      </c>
    </row>
    <row r="2" spans="1:7" s="3" customFormat="1" ht="13.5" thickBot="1">
      <c r="A2" s="144" t="s">
        <v>167</v>
      </c>
      <c r="B2" s="142"/>
      <c r="C2" s="142"/>
      <c r="D2" s="142"/>
      <c r="E2" s="142"/>
      <c r="F2" s="143"/>
      <c r="G2" s="140"/>
    </row>
    <row r="3" spans="1:6" ht="15.75" thickBot="1">
      <c r="A3" s="23" t="s">
        <v>15</v>
      </c>
      <c r="B3" s="49" t="s">
        <v>22</v>
      </c>
      <c r="C3" s="50" t="s">
        <v>23</v>
      </c>
      <c r="D3" s="50" t="s">
        <v>24</v>
      </c>
      <c r="E3" s="49" t="s">
        <v>1</v>
      </c>
      <c r="F3" s="50" t="s">
        <v>25</v>
      </c>
    </row>
    <row r="4" spans="1:6" ht="23.25" customHeight="1" thickBot="1">
      <c r="A4" s="51" t="s">
        <v>18</v>
      </c>
      <c r="B4" s="52" t="s">
        <v>159</v>
      </c>
      <c r="C4" s="53" t="s">
        <v>160</v>
      </c>
      <c r="D4" s="56">
        <f>'5.1.1 '!F42</f>
        <v>0</v>
      </c>
      <c r="E4" s="54">
        <f>שער!C13</f>
        <v>3.423</v>
      </c>
      <c r="F4" s="57">
        <f>D4*E4</f>
        <v>0</v>
      </c>
    </row>
    <row r="5" spans="1:6" ht="16.5" thickBot="1">
      <c r="A5" s="51" t="s">
        <v>19</v>
      </c>
      <c r="B5" s="52" t="s">
        <v>161</v>
      </c>
      <c r="C5" s="53" t="s">
        <v>162</v>
      </c>
      <c r="D5" s="55">
        <f>'5.2.1'!E9</f>
        <v>0</v>
      </c>
      <c r="E5" s="54">
        <v>1</v>
      </c>
      <c r="F5" s="57">
        <f>D5*E5</f>
        <v>0</v>
      </c>
    </row>
    <row r="6" spans="1:6" ht="21" customHeight="1" thickBot="1">
      <c r="A6" s="51" t="s">
        <v>20</v>
      </c>
      <c r="B6" s="52" t="s">
        <v>163</v>
      </c>
      <c r="C6" s="53" t="s">
        <v>164</v>
      </c>
      <c r="D6" s="56">
        <f>'5.3'!E4</f>
        <v>900000</v>
      </c>
      <c r="E6" s="54">
        <f>שער!C13</f>
        <v>3.423</v>
      </c>
      <c r="F6" s="57">
        <f>D6*E6</f>
        <v>3080700</v>
      </c>
    </row>
    <row r="7" spans="1:6" ht="16.5" thickBot="1">
      <c r="A7" s="51" t="s">
        <v>21</v>
      </c>
      <c r="B7" s="52" t="s">
        <v>165</v>
      </c>
      <c r="C7" s="53" t="s">
        <v>166</v>
      </c>
      <c r="D7" s="59"/>
      <c r="E7" s="54">
        <v>-1</v>
      </c>
      <c r="F7" s="57">
        <f>D7*E7</f>
        <v>0</v>
      </c>
    </row>
    <row r="8" spans="1:6" ht="21" thickBot="1">
      <c r="A8" s="145" t="s">
        <v>26</v>
      </c>
      <c r="B8" s="146"/>
      <c r="C8" s="146"/>
      <c r="D8" s="146"/>
      <c r="E8" s="147"/>
      <c r="F8" s="58">
        <f>SUM(F4:F7)</f>
        <v>3080700</v>
      </c>
    </row>
  </sheetData>
  <sheetProtection/>
  <mergeCells count="4">
    <mergeCell ref="A1:F1"/>
    <mergeCell ref="G1:G2"/>
    <mergeCell ref="A2:F2"/>
    <mergeCell ref="A8:E8"/>
  </mergeCells>
  <hyperlinks>
    <hyperlink ref="G1" location="שער!A1" display="חזור לעמוד השער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5.421875" style="0" customWidth="1"/>
    <col min="2" max="2" width="28.28125" style="0" customWidth="1"/>
    <col min="3" max="3" width="20.00390625" style="0" customWidth="1"/>
    <col min="4" max="4" width="19.28125" style="0" customWidth="1"/>
    <col min="5" max="5" width="17.140625" style="0" customWidth="1"/>
    <col min="6" max="6" width="25.140625" style="0" customWidth="1"/>
  </cols>
  <sheetData>
    <row r="1" spans="1:7" ht="28.5" customHeight="1">
      <c r="A1" s="131" t="s">
        <v>158</v>
      </c>
      <c r="B1" s="131"/>
      <c r="C1" s="131"/>
      <c r="D1" s="131"/>
      <c r="E1" s="131"/>
      <c r="F1" s="131"/>
      <c r="G1" s="133" t="s">
        <v>4</v>
      </c>
    </row>
    <row r="2" spans="1:7" ht="12.75" customHeight="1" thickBot="1">
      <c r="A2" s="144" t="s">
        <v>167</v>
      </c>
      <c r="B2" s="142"/>
      <c r="C2" s="142"/>
      <c r="D2" s="142"/>
      <c r="E2" s="142"/>
      <c r="F2" s="143"/>
      <c r="G2" s="140"/>
    </row>
    <row r="3" spans="1:6" ht="15.75" thickBot="1">
      <c r="A3" s="23" t="s">
        <v>15</v>
      </c>
      <c r="B3" s="49" t="s">
        <v>22</v>
      </c>
      <c r="C3" s="50" t="s">
        <v>23</v>
      </c>
      <c r="D3" s="50" t="s">
        <v>24</v>
      </c>
      <c r="E3" s="49" t="s">
        <v>1</v>
      </c>
      <c r="F3" s="50" t="s">
        <v>25</v>
      </c>
    </row>
    <row r="4" spans="1:6" ht="22.5" customHeight="1" thickBot="1">
      <c r="A4" s="51" t="s">
        <v>18</v>
      </c>
      <c r="B4" s="52" t="s">
        <v>159</v>
      </c>
      <c r="C4" s="53" t="s">
        <v>168</v>
      </c>
      <c r="D4" s="56">
        <f>'5.1.2'!G75</f>
        <v>0</v>
      </c>
      <c r="E4" s="54">
        <f>שער!C13</f>
        <v>3.423</v>
      </c>
      <c r="F4" s="57">
        <f>D4*E4</f>
        <v>0</v>
      </c>
    </row>
    <row r="5" spans="1:6" ht="16.5" thickBot="1">
      <c r="A5" s="51" t="s">
        <v>19</v>
      </c>
      <c r="B5" s="52" t="s">
        <v>161</v>
      </c>
      <c r="C5" s="53" t="s">
        <v>169</v>
      </c>
      <c r="D5" s="55">
        <f>'5.2.2'!E8</f>
        <v>0</v>
      </c>
      <c r="E5" s="54">
        <v>1</v>
      </c>
      <c r="F5" s="57">
        <f>D5*E5</f>
        <v>0</v>
      </c>
    </row>
    <row r="6" spans="1:6" ht="21" customHeight="1" thickBot="1">
      <c r="A6" s="51" t="s">
        <v>20</v>
      </c>
      <c r="B6" s="52" t="s">
        <v>163</v>
      </c>
      <c r="C6" s="53" t="s">
        <v>170</v>
      </c>
      <c r="D6" s="56">
        <f>'5.3'!E5</f>
        <v>900000</v>
      </c>
      <c r="E6" s="54">
        <f>שער!C13</f>
        <v>3.423</v>
      </c>
      <c r="F6" s="57">
        <f>D6*E6</f>
        <v>3080700</v>
      </c>
    </row>
    <row r="7" spans="1:6" ht="16.5" thickBot="1">
      <c r="A7" s="51" t="s">
        <v>21</v>
      </c>
      <c r="B7" s="52" t="s">
        <v>165</v>
      </c>
      <c r="C7" s="53" t="s">
        <v>166</v>
      </c>
      <c r="D7" s="59"/>
      <c r="E7" s="54">
        <v>-1</v>
      </c>
      <c r="F7" s="57">
        <f>D7*E7</f>
        <v>0</v>
      </c>
    </row>
    <row r="8" spans="1:6" ht="21" thickBot="1">
      <c r="A8" s="145" t="s">
        <v>26</v>
      </c>
      <c r="B8" s="146"/>
      <c r="C8" s="146"/>
      <c r="D8" s="146"/>
      <c r="E8" s="147"/>
      <c r="F8" s="58">
        <f>SUM(F4:F7)</f>
        <v>3080700</v>
      </c>
    </row>
  </sheetData>
  <sheetProtection/>
  <mergeCells count="4">
    <mergeCell ref="A1:F1"/>
    <mergeCell ref="G1:G2"/>
    <mergeCell ref="A2:F2"/>
    <mergeCell ref="A8:E8"/>
  </mergeCells>
  <hyperlinks>
    <hyperlink ref="G1" location="שער!A1" display="חזור לעמוד השער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adi.levy</dc:creator>
  <cp:keywords/>
  <dc:description/>
  <cp:lastModifiedBy>Einat</cp:lastModifiedBy>
  <cp:lastPrinted>2012-11-12T06:38:00Z</cp:lastPrinted>
  <dcterms:created xsi:type="dcterms:W3CDTF">2008-04-02T11:32:41Z</dcterms:created>
  <dcterms:modified xsi:type="dcterms:W3CDTF">2020-03-04T12:03:03Z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